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Типовое меню с 02.03\"/>
    </mc:Choice>
  </mc:AlternateContent>
  <xr:revisionPtr revIDLastSave="0" documentId="13_ncr:1_{8C6FF368-945E-4548-82F0-AB449F0085E8}" xr6:coauthVersionLast="36" xr6:coauthVersionMax="47" xr10:uidLastSave="{00000000-0000-0000-0000-000000000000}"/>
  <bookViews>
    <workbookView xWindow="780" yWindow="780" windowWidth="13830" windowHeight="143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8" i="1" l="1"/>
  <c r="F148" i="1"/>
  <c r="G148" i="1"/>
  <c r="H148" i="1"/>
  <c r="D148" i="1"/>
  <c r="E247" i="1" l="1"/>
  <c r="F247" i="1"/>
  <c r="G247" i="1"/>
  <c r="H247" i="1"/>
  <c r="D247" i="1"/>
  <c r="E240" i="1"/>
  <c r="E248" i="1" s="1"/>
  <c r="F240" i="1"/>
  <c r="F248" i="1" s="1"/>
  <c r="G240" i="1"/>
  <c r="H240" i="1"/>
  <c r="D240" i="1"/>
  <c r="E229" i="1"/>
  <c r="F229" i="1"/>
  <c r="G229" i="1"/>
  <c r="H229" i="1"/>
  <c r="D229" i="1"/>
  <c r="E220" i="1"/>
  <c r="F220" i="1"/>
  <c r="G220" i="1"/>
  <c r="H220" i="1"/>
  <c r="D220" i="1"/>
  <c r="E208" i="1"/>
  <c r="F208" i="1"/>
  <c r="G208" i="1"/>
  <c r="H208" i="1"/>
  <c r="D208" i="1"/>
  <c r="E199" i="1"/>
  <c r="F199" i="1"/>
  <c r="G199" i="1"/>
  <c r="H199" i="1"/>
  <c r="D199" i="1"/>
  <c r="E187" i="1"/>
  <c r="F187" i="1"/>
  <c r="G187" i="1"/>
  <c r="H187" i="1"/>
  <c r="D187" i="1"/>
  <c r="E179" i="1"/>
  <c r="F179" i="1"/>
  <c r="G179" i="1"/>
  <c r="H179" i="1"/>
  <c r="D179" i="1"/>
  <c r="E168" i="1"/>
  <c r="F168" i="1"/>
  <c r="G168" i="1"/>
  <c r="H168" i="1"/>
  <c r="D168" i="1"/>
  <c r="E160" i="1"/>
  <c r="F160" i="1"/>
  <c r="G160" i="1"/>
  <c r="H160" i="1"/>
  <c r="D160" i="1"/>
  <c r="E139" i="1"/>
  <c r="F139" i="1"/>
  <c r="G139" i="1"/>
  <c r="H139" i="1"/>
  <c r="D139" i="1"/>
  <c r="E127" i="1"/>
  <c r="F127" i="1"/>
  <c r="G127" i="1"/>
  <c r="H127" i="1"/>
  <c r="D127" i="1"/>
  <c r="E119" i="1"/>
  <c r="F119" i="1"/>
  <c r="G119" i="1"/>
  <c r="H119" i="1"/>
  <c r="D119" i="1"/>
  <c r="E108" i="1"/>
  <c r="F108" i="1"/>
  <c r="G108" i="1"/>
  <c r="H108" i="1"/>
  <c r="D108" i="1"/>
  <c r="E99" i="1"/>
  <c r="F99" i="1"/>
  <c r="G99" i="1"/>
  <c r="H99" i="1"/>
  <c r="D99" i="1"/>
  <c r="E87" i="1"/>
  <c r="F87" i="1"/>
  <c r="G87" i="1"/>
  <c r="H87" i="1"/>
  <c r="D87" i="1"/>
  <c r="E79" i="1"/>
  <c r="F79" i="1"/>
  <c r="G79" i="1"/>
  <c r="H79" i="1"/>
  <c r="D79" i="1"/>
  <c r="E68" i="1"/>
  <c r="F68" i="1"/>
  <c r="G68" i="1"/>
  <c r="H68" i="1"/>
  <c r="D68" i="1"/>
  <c r="E60" i="1"/>
  <c r="F60" i="1"/>
  <c r="G60" i="1"/>
  <c r="H60" i="1"/>
  <c r="D60" i="1"/>
  <c r="E48" i="1"/>
  <c r="F48" i="1"/>
  <c r="G48" i="1"/>
  <c r="H48" i="1"/>
  <c r="D48" i="1"/>
  <c r="E40" i="1"/>
  <c r="F40" i="1"/>
  <c r="G40" i="1"/>
  <c r="H40" i="1"/>
  <c r="H49" i="1" s="1"/>
  <c r="D40" i="1"/>
  <c r="E28" i="1"/>
  <c r="F28" i="1"/>
  <c r="G28" i="1"/>
  <c r="H28" i="1"/>
  <c r="D28" i="1"/>
  <c r="E20" i="1"/>
  <c r="F20" i="1"/>
  <c r="G20" i="1"/>
  <c r="H20" i="1"/>
  <c r="D20" i="1"/>
  <c r="E69" i="1" l="1"/>
  <c r="D128" i="1"/>
  <c r="G128" i="1"/>
  <c r="E29" i="1"/>
  <c r="H69" i="1"/>
  <c r="D169" i="1"/>
  <c r="F69" i="1"/>
  <c r="H169" i="1"/>
  <c r="G169" i="1"/>
  <c r="H248" i="1"/>
  <c r="G248" i="1"/>
  <c r="D230" i="1"/>
  <c r="H230" i="1"/>
  <c r="G230" i="1"/>
  <c r="F230" i="1"/>
  <c r="E230" i="1"/>
  <c r="E188" i="1"/>
  <c r="E209" i="1"/>
  <c r="F188" i="1"/>
  <c r="H128" i="1"/>
  <c r="F128" i="1"/>
  <c r="E128" i="1"/>
  <c r="F109" i="1"/>
  <c r="E109" i="1"/>
  <c r="G69" i="1"/>
  <c r="H188" i="1"/>
  <c r="G188" i="1"/>
  <c r="D69" i="1"/>
  <c r="G49" i="1"/>
  <c r="D49" i="1"/>
  <c r="E49" i="1"/>
  <c r="G109" i="1"/>
  <c r="F49" i="1"/>
  <c r="F149" i="1" s="1"/>
  <c r="D209" i="1"/>
  <c r="D29" i="1"/>
  <c r="E169" i="1"/>
  <c r="H88" i="1"/>
  <c r="D109" i="1"/>
  <c r="D88" i="1"/>
  <c r="F169" i="1"/>
  <c r="F209" i="1"/>
  <c r="G209" i="1"/>
  <c r="D248" i="1"/>
  <c r="E88" i="1"/>
  <c r="H209" i="1"/>
  <c r="G88" i="1"/>
  <c r="F88" i="1"/>
  <c r="H109" i="1"/>
  <c r="D188" i="1"/>
  <c r="H29" i="1"/>
  <c r="G29" i="1"/>
  <c r="F29" i="1"/>
  <c r="E149" i="1" l="1"/>
  <c r="D149" i="1"/>
  <c r="G149" i="1"/>
  <c r="G249" i="1" s="1"/>
  <c r="G250" i="1" s="1"/>
  <c r="H149" i="1"/>
  <c r="H249" i="1" s="1"/>
  <c r="H250" i="1" s="1"/>
  <c r="E249" i="1"/>
  <c r="E250" i="1" s="1"/>
  <c r="F249" i="1"/>
  <c r="F250" i="1" s="1"/>
  <c r="D249" i="1"/>
  <c r="D250" i="1" s="1"/>
</calcChain>
</file>

<file path=xl/sharedStrings.xml><?xml version="1.0" encoding="utf-8"?>
<sst xmlns="http://schemas.openxmlformats.org/spreadsheetml/2006/main" count="424" uniqueCount="146">
  <si>
    <t>Приложение 8 к СанПиН 2.3/2.4.3590-20</t>
  </si>
  <si>
    <t>Меню приготавливаемых блюд</t>
  </si>
  <si>
    <t>Рацион: Красноуфимск ШУ Комплекс 12 и ст 313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</si>
  <si>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</si>
  <si>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</si>
  <si>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</si>
  <si>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</si>
  <si>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</si>
  <si>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</si>
  <si>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</si>
  <si>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</si>
  <si>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</si>
  <si>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</si>
  <si>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</si>
  <si>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</si>
  <si>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</si>
  <si>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</si>
  <si>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Каша пшенная молочная жидкая с маслом сливочным</t>
  </si>
  <si>
    <t>Чай с сахаром_@</t>
  </si>
  <si>
    <t>Хлеб пшеничный</t>
  </si>
  <si>
    <t>Яблоки свежие</t>
  </si>
  <si>
    <t>Итого за Завтрак</t>
  </si>
  <si>
    <t>Обед</t>
  </si>
  <si>
    <t>1 039,01</t>
  </si>
  <si>
    <t>Тефтели мясные с луком с соусом красным</t>
  </si>
  <si>
    <t>Рис припущенный</t>
  </si>
  <si>
    <t>Итого за Обед</t>
  </si>
  <si>
    <t>Итого за день</t>
  </si>
  <si>
    <t>(лист 2)</t>
  </si>
  <si>
    <t>вторник</t>
  </si>
  <si>
    <t>Макаронные изделия отварные с маслом</t>
  </si>
  <si>
    <t>1 141,09</t>
  </si>
  <si>
    <t>Хлеб ржаной</t>
  </si>
  <si>
    <t>1 148</t>
  </si>
  <si>
    <t>Салат из отварной свеклы с яблоками с маслом растительным</t>
  </si>
  <si>
    <t>1 021</t>
  </si>
  <si>
    <t>Биточек из курицы</t>
  </si>
  <si>
    <t>Каша гречневая рассыпчатая</t>
  </si>
  <si>
    <t>Компот из свежих яблок</t>
  </si>
  <si>
    <t>(лист 3)</t>
  </si>
  <si>
    <t>среда</t>
  </si>
  <si>
    <t>Каша рисовая молочная жидкая с маслом сливочным</t>
  </si>
  <si>
    <t>Маффин ванильный_@</t>
  </si>
  <si>
    <t>Салат из отварного картофеля, моркови с репчатым луком, соленым огурцом, горошком и растительным маслом, Степной</t>
  </si>
  <si>
    <t>Пюре картофельное</t>
  </si>
  <si>
    <t>Кисель витаминизированный</t>
  </si>
  <si>
    <t>1 318</t>
  </si>
  <si>
    <t>(лист 4)</t>
  </si>
  <si>
    <t>четверг</t>
  </si>
  <si>
    <t>1 030</t>
  </si>
  <si>
    <t>Котлета по-Хлыновски</t>
  </si>
  <si>
    <t>1 283,01</t>
  </si>
  <si>
    <t>Компот из смеси сухофруктов</t>
  </si>
  <si>
    <t>(лист 5)</t>
  </si>
  <si>
    <t>пятница</t>
  </si>
  <si>
    <t>1 025,05</t>
  </si>
  <si>
    <t>1 144,02</t>
  </si>
  <si>
    <t>Винегрет овощной с соленым огурцом</t>
  </si>
  <si>
    <t>Напиток Ягодка.</t>
  </si>
  <si>
    <t>(лист 6)</t>
  </si>
  <si>
    <t>суббота</t>
  </si>
  <si>
    <t>Бутерброд с сыром</t>
  </si>
  <si>
    <t>Каша овсяная Геркулес жидкая молочная с маслом сливочным</t>
  </si>
  <si>
    <t>Кофейный напиток с молоком</t>
  </si>
  <si>
    <t>1 110</t>
  </si>
  <si>
    <t>1 024</t>
  </si>
  <si>
    <t>Пюре гороховое с морковью</t>
  </si>
  <si>
    <t>1 189</t>
  </si>
  <si>
    <t>(лист 7)</t>
  </si>
  <si>
    <t>Каша пшеничная молочная с маслом сливочным</t>
  </si>
  <si>
    <t>Маринад овощной</t>
  </si>
  <si>
    <t>(лист 8)</t>
  </si>
  <si>
    <t>Суп рыбный «Мозаика»</t>
  </si>
  <si>
    <t>1 018</t>
  </si>
  <si>
    <t>Компот из ягод</t>
  </si>
  <si>
    <t>(лист 9)</t>
  </si>
  <si>
    <t>Каша (пшено,рис) жидкая  молочная с маслом сливочным</t>
  </si>
  <si>
    <t>(лист 10)</t>
  </si>
  <si>
    <t>Салат "Бурячок"</t>
  </si>
  <si>
    <t>1 113</t>
  </si>
  <si>
    <t>Митболы  в соусе</t>
  </si>
  <si>
    <t>1 436,12</t>
  </si>
  <si>
    <t>(лист 11)</t>
  </si>
  <si>
    <t>Салат Золушка</t>
  </si>
  <si>
    <t>12 160,01</t>
  </si>
  <si>
    <t>(лист 12)</t>
  </si>
  <si>
    <t>Бутерброд с маслом сливочным и сыром</t>
  </si>
  <si>
    <t>Итого за период</t>
  </si>
  <si>
    <t>Среднее значение за период</t>
  </si>
  <si>
    <t>Составил</t>
  </si>
  <si>
    <t>__________________ Селезнева Ольга Александровна</t>
  </si>
  <si>
    <t>Утвердил</t>
  </si>
  <si>
    <t>__________________</t>
  </si>
  <si>
    <t>Чай с сахаром</t>
  </si>
  <si>
    <t>Суп картофельный с макаронными изделиями с мясом кур</t>
  </si>
  <si>
    <t>Чай с лимоном</t>
  </si>
  <si>
    <t>516 / 1 054</t>
  </si>
  <si>
    <t>Печенье детское</t>
  </si>
  <si>
    <t>Макаронные изделия отварные с маслом с котлетой Детской мясной, 180/80</t>
  </si>
  <si>
    <t>Борщ с капустой, картофелем и сметаной с мясом птицы</t>
  </si>
  <si>
    <t>Биточек из курицы с соусом томатным</t>
  </si>
  <si>
    <t>255 / 1 126</t>
  </si>
  <si>
    <t>Маффин ванильный</t>
  </si>
  <si>
    <t>Суп-пюре из гороха с гренками из пшеничного хлеба 250/10</t>
  </si>
  <si>
    <t>1 049 / 943</t>
  </si>
  <si>
    <t>Голубцы ленивые из мяса с соусом сметанным с томатом</t>
  </si>
  <si>
    <t>967 / 600,01</t>
  </si>
  <si>
    <t>Рис припущенный, кнели куриные паровые, огурцы соленые 180/80/50</t>
  </si>
  <si>
    <t>512 / 1 087 / 1006</t>
  </si>
  <si>
    <t>Рассольник ленинградский со сметаной с мясом птицы</t>
  </si>
  <si>
    <t>Жаркое по-домашнему из свинины</t>
  </si>
  <si>
    <t xml:space="preserve">Маффин шоколадный </t>
  </si>
  <si>
    <t>Щи из свежей капусты с картофелем со сметаной с мясом птицы</t>
  </si>
  <si>
    <t>Тефтели из мяса птицы с луком с соусом сметанным с томатом</t>
  </si>
  <si>
    <t>1 085 / 600,01</t>
  </si>
  <si>
    <t>Гуляш из курицы</t>
  </si>
  <si>
    <t>Суп картофельный с вермишелью с мясом птицы</t>
  </si>
  <si>
    <t xml:space="preserve">Плов со свининой </t>
  </si>
  <si>
    <t>Слойка с вишней</t>
  </si>
  <si>
    <t>1 870,04</t>
  </si>
  <si>
    <t xml:space="preserve">Суп картофельный с бобовыми с мясом птицы </t>
  </si>
  <si>
    <t>Колбаска витаминная с соусом сметанным с томатом 100/20</t>
  </si>
  <si>
    <t>1 028 / 600,01</t>
  </si>
  <si>
    <t>Рис припущенный, фигурки рыбные 180/50</t>
  </si>
  <si>
    <t>512 / 1 699,05</t>
  </si>
  <si>
    <t>Суп картофельный с клецками с мясом птицы</t>
  </si>
  <si>
    <t>Пудинг творожно-манный с повидлом 180/30</t>
  </si>
  <si>
    <t>1 073 / 1 142</t>
  </si>
  <si>
    <t>Тефтели из мяса птицы с рисом с соусом сметанным с томатом</t>
  </si>
  <si>
    <t>1 085,01 / 600,01</t>
  </si>
  <si>
    <t>Суп картофельный со сметаной с мясом птицы</t>
  </si>
  <si>
    <t>Согласовано:</t>
  </si>
  <si>
    <t>Утверждаю</t>
  </si>
  <si>
    <t>Директор образовательного учреждения</t>
  </si>
  <si>
    <t>Директор ООО"Азбука питания"</t>
  </si>
  <si>
    <t>Е.А. Широканова</t>
  </si>
  <si>
    <t>(подпись)</t>
  </si>
  <si>
    <t>(ФИО)</t>
  </si>
  <si>
    <t>Рацион: Красноуфимск ШУ Комплекс 12 и ст</t>
  </si>
  <si>
    <t>возрастная категория: 12 лет и старше</t>
  </si>
  <si>
    <t xml:space="preserve">Бутерброд с сыром </t>
  </si>
  <si>
    <t>Мандарины</t>
  </si>
  <si>
    <t xml:space="preserve">Салат из отварной свеклы с сыром </t>
  </si>
  <si>
    <t>Омлет запеченный или паровой</t>
  </si>
  <si>
    <t>Каша гречневая рассыпчатая, митболы в соусе 200/90</t>
  </si>
  <si>
    <t>998 / 1 436,12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</si>
</sst>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8"/>
      <name val="Arial"/>
    </font>
    <font>
      <sz val="8"/>
      <name val="Arial"/>
      <family val="2"/>
      <charset val="204"/>
    </font>
    <font>
      <sz val="6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0" xfId="0" applyNumberFormat="1" applyAlignment="1">
      <alignment horizontal="left"/>
    </xf>
    <xf numFmtId="1" fontId="0" fillId="0" borderId="5" xfId="0" applyNumberFormat="1" applyBorder="1" applyAlignment="1">
      <alignment horizontal="center" vertical="top" wrapText="1"/>
    </xf>
    <xf numFmtId="2" fontId="0" fillId="0" borderId="5" xfId="0" applyNumberForma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0" fillId="0" borderId="10" xfId="0" applyBorder="1" applyAlignment="1">
      <alignment horizontal="left"/>
    </xf>
    <xf numFmtId="0" fontId="0" fillId="0" borderId="0" xfId="0" applyBorder="1" applyAlignment="1"/>
    <xf numFmtId="0" fontId="0" fillId="0" borderId="10" xfId="0" applyBorder="1" applyAlignment="1"/>
    <xf numFmtId="0" fontId="2" fillId="0" borderId="1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12" xfId="1" applyNumberFormat="1" applyFont="1" applyBorder="1" applyAlignment="1">
      <alignment horizontal="center" vertical="top" wrapText="1"/>
    </xf>
    <xf numFmtId="0" fontId="5" fillId="0" borderId="12" xfId="1" applyNumberFormat="1" applyFont="1" applyBorder="1" applyAlignment="1">
      <alignment horizontal="center" vertical="top"/>
    </xf>
    <xf numFmtId="3" fontId="5" fillId="0" borderId="12" xfId="1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5" fillId="0" borderId="12" xfId="1" applyNumberFormat="1" applyFont="1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_TDSheet" xfId="1" xr:uid="{BC27ACE8-4987-49A9-925E-CF5A0538BFA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66675</xdr:rowOff>
    </xdr:from>
    <xdr:to>
      <xdr:col>7</xdr:col>
      <xdr:colOff>400050</xdr:colOff>
      <xdr:row>6</xdr:row>
      <xdr:rowOff>123825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65FEA80F-B88B-4735-8A50-77ACE1D03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66675"/>
          <a:ext cx="1333500" cy="8572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142875</xdr:colOff>
      <xdr:row>0</xdr:row>
      <xdr:rowOff>0</xdr:rowOff>
    </xdr:from>
    <xdr:to>
      <xdr:col>7</xdr:col>
      <xdr:colOff>504825</xdr:colOff>
      <xdr:row>11</xdr:row>
      <xdr:rowOff>76200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5812A74D-6875-43A5-BB44-9584F2D58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1925" y="0"/>
          <a:ext cx="1695450" cy="1676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590550</xdr:colOff>
      <xdr:row>248</xdr:row>
      <xdr:rowOff>28575</xdr:rowOff>
    </xdr:from>
    <xdr:to>
      <xdr:col>2</xdr:col>
      <xdr:colOff>495300</xdr:colOff>
      <xdr:row>254</xdr:row>
      <xdr:rowOff>66675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FF8E802A-3F83-45FA-91D8-2BEC3FC8E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42529125"/>
          <a:ext cx="1333500" cy="8572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52"/>
  <sheetViews>
    <sheetView tabSelected="1" topLeftCell="A235" workbookViewId="0">
      <selection activeCell="D267" sqref="D267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19.83203125" style="1" customWidth="1"/>
    <col min="4" max="4" width="10.5" style="1" customWidth="1"/>
    <col min="5" max="8" width="11.6640625" style="1" customWidth="1"/>
    <col min="9" max="9" width="15.33203125" style="1" customWidth="1"/>
  </cols>
  <sheetData>
    <row r="1" spans="1:9" ht="11.1" customHeight="1" x14ac:dyDescent="0.2">
      <c r="A1" s="13"/>
      <c r="B1" s="13"/>
      <c r="C1" s="13"/>
      <c r="D1" s="13"/>
      <c r="E1" s="36" t="s">
        <v>0</v>
      </c>
      <c r="F1" s="37"/>
      <c r="G1" s="37"/>
      <c r="H1" s="37"/>
      <c r="I1" s="37"/>
    </row>
    <row r="2" spans="1:9" ht="11.1" customHeight="1" x14ac:dyDescent="0.2">
      <c r="A2" s="13"/>
      <c r="B2" s="13"/>
      <c r="C2" s="13"/>
      <c r="D2" s="13"/>
      <c r="E2" s="11"/>
      <c r="F2" s="12"/>
      <c r="G2" s="12"/>
      <c r="H2" s="12"/>
      <c r="I2" s="12"/>
    </row>
    <row r="3" spans="1:9" ht="11.1" customHeight="1" x14ac:dyDescent="0.2">
      <c r="A3" s="13" t="s">
        <v>131</v>
      </c>
      <c r="B3" s="13"/>
      <c r="C3" s="13"/>
      <c r="D3" s="13"/>
      <c r="E3" s="11"/>
      <c r="F3" s="12"/>
      <c r="G3" s="12"/>
      <c r="H3" s="12"/>
      <c r="I3" s="19" t="s">
        <v>132</v>
      </c>
    </row>
    <row r="4" spans="1:9" ht="11.1" customHeight="1" x14ac:dyDescent="0.2">
      <c r="A4" s="13" t="s">
        <v>133</v>
      </c>
      <c r="B4" s="13"/>
      <c r="C4" s="13"/>
      <c r="D4" s="13"/>
      <c r="E4" s="11"/>
      <c r="F4" s="38" t="s">
        <v>134</v>
      </c>
      <c r="G4" s="36"/>
      <c r="H4" s="36"/>
      <c r="I4" s="36"/>
    </row>
    <row r="5" spans="1:9" ht="11.1" customHeight="1" x14ac:dyDescent="0.2">
      <c r="A5" s="20"/>
      <c r="B5" s="20"/>
      <c r="C5" s="20"/>
      <c r="D5" s="13"/>
      <c r="E5" s="11"/>
      <c r="F5" s="21"/>
      <c r="G5" s="22"/>
      <c r="H5" s="23"/>
      <c r="I5" s="19" t="s">
        <v>135</v>
      </c>
    </row>
    <row r="6" spans="1:9" ht="11.1" customHeight="1" x14ac:dyDescent="0.2">
      <c r="A6" s="39" t="s">
        <v>136</v>
      </c>
      <c r="B6" s="39"/>
      <c r="C6" s="24" t="s">
        <v>137</v>
      </c>
      <c r="D6" s="13"/>
      <c r="E6" s="11"/>
      <c r="F6" s="12"/>
      <c r="G6" s="12"/>
      <c r="H6" s="12"/>
      <c r="I6" s="12"/>
    </row>
    <row r="7" spans="1:9" ht="11.1" customHeight="1" x14ac:dyDescent="0.2">
      <c r="A7" s="25"/>
      <c r="B7" s="25"/>
      <c r="C7" s="24"/>
      <c r="D7" s="13"/>
      <c r="E7" s="11"/>
      <c r="F7" s="12"/>
      <c r="G7" s="12"/>
      <c r="H7" s="12"/>
      <c r="I7" s="12"/>
    </row>
    <row r="8" spans="1:9" ht="11.1" customHeight="1" x14ac:dyDescent="0.2">
      <c r="A8" s="25"/>
      <c r="B8" s="25"/>
      <c r="C8" s="24"/>
      <c r="D8" s="13"/>
      <c r="E8" s="11"/>
      <c r="F8" s="12"/>
      <c r="G8" s="12"/>
      <c r="H8" s="12"/>
      <c r="I8" s="12"/>
    </row>
    <row r="9" spans="1:9" ht="15.95" customHeight="1" x14ac:dyDescent="0.25">
      <c r="A9" s="40" t="s">
        <v>1</v>
      </c>
      <c r="B9" s="40"/>
      <c r="C9" s="40"/>
      <c r="D9" s="40"/>
      <c r="E9" s="40"/>
      <c r="F9" s="40"/>
      <c r="G9" s="40"/>
      <c r="H9" s="40"/>
      <c r="I9" s="40"/>
    </row>
    <row r="10" spans="1:9" ht="15.95" customHeight="1" x14ac:dyDescent="0.25">
      <c r="A10" s="40" t="s">
        <v>139</v>
      </c>
      <c r="B10" s="40"/>
      <c r="C10" s="40"/>
      <c r="D10" s="40"/>
      <c r="E10" s="40"/>
      <c r="F10" s="40"/>
      <c r="G10" s="40"/>
      <c r="H10" s="40"/>
      <c r="I10" s="40"/>
    </row>
    <row r="11" spans="1:9" ht="11.1" customHeight="1" x14ac:dyDescent="0.2">
      <c r="A11" s="3" t="s">
        <v>138</v>
      </c>
      <c r="D11" s="4" t="s">
        <v>3</v>
      </c>
      <c r="E11" s="1" t="s">
        <v>4</v>
      </c>
      <c r="G11" s="4" t="s">
        <v>5</v>
      </c>
      <c r="H11" s="1" t="s">
        <v>6</v>
      </c>
    </row>
    <row r="12" spans="1:9" s="1" customFormat="1" ht="20.100000000000001" customHeight="1" x14ac:dyDescent="0.2">
      <c r="A12" s="30" t="s">
        <v>7</v>
      </c>
      <c r="B12" s="30" t="s">
        <v>8</v>
      </c>
      <c r="C12" s="30"/>
      <c r="D12" s="30" t="s">
        <v>9</v>
      </c>
      <c r="E12" s="34" t="s">
        <v>10</v>
      </c>
      <c r="F12" s="34"/>
      <c r="G12" s="34"/>
      <c r="H12" s="30" t="s">
        <v>11</v>
      </c>
      <c r="I12" s="30" t="s">
        <v>12</v>
      </c>
    </row>
    <row r="13" spans="1:9" s="1" customFormat="1" ht="21.95" customHeight="1" x14ac:dyDescent="0.2">
      <c r="A13" s="31"/>
      <c r="B13" s="32"/>
      <c r="C13" s="33"/>
      <c r="D13" s="31"/>
      <c r="E13" s="5" t="s">
        <v>13</v>
      </c>
      <c r="F13" s="5" t="s">
        <v>14</v>
      </c>
      <c r="G13" s="5" t="s">
        <v>15</v>
      </c>
      <c r="H13" s="31"/>
      <c r="I13" s="31"/>
    </row>
    <row r="14" spans="1:9" ht="11.1" customHeight="1" x14ac:dyDescent="0.2">
      <c r="A14" s="6" t="s">
        <v>16</v>
      </c>
      <c r="B14" s="35"/>
      <c r="C14" s="35"/>
      <c r="D14" s="7"/>
      <c r="E14" s="7"/>
      <c r="F14" s="7"/>
      <c r="G14" s="7"/>
      <c r="H14" s="7"/>
      <c r="I14" s="8"/>
    </row>
    <row r="15" spans="1:9" ht="11.1" customHeight="1" x14ac:dyDescent="0.2">
      <c r="B15" s="43" t="s">
        <v>140</v>
      </c>
      <c r="C15" s="43"/>
      <c r="D15" s="27">
        <v>30</v>
      </c>
      <c r="E15" s="28">
        <v>4.5</v>
      </c>
      <c r="F15" s="28">
        <v>4</v>
      </c>
      <c r="G15" s="28">
        <v>10.29</v>
      </c>
      <c r="H15" s="28">
        <v>106.5</v>
      </c>
      <c r="I15" s="28">
        <v>810</v>
      </c>
    </row>
    <row r="16" spans="1:9" ht="21.95" customHeight="1" x14ac:dyDescent="0.2">
      <c r="B16" s="41" t="s">
        <v>17</v>
      </c>
      <c r="C16" s="41"/>
      <c r="D16" s="14">
        <v>200</v>
      </c>
      <c r="E16" s="15">
        <v>12.01</v>
      </c>
      <c r="F16" s="15">
        <v>13</v>
      </c>
      <c r="G16" s="15">
        <v>28.7</v>
      </c>
      <c r="H16" s="15">
        <v>258.7</v>
      </c>
      <c r="I16" s="15">
        <v>883</v>
      </c>
    </row>
    <row r="17" spans="1:9" ht="11.1" customHeight="1" x14ac:dyDescent="0.2">
      <c r="B17" s="41" t="s">
        <v>93</v>
      </c>
      <c r="C17" s="41"/>
      <c r="D17" s="14">
        <v>200</v>
      </c>
      <c r="E17" s="10"/>
      <c r="F17" s="10"/>
      <c r="G17" s="15">
        <v>10.97</v>
      </c>
      <c r="H17" s="15">
        <v>59.9</v>
      </c>
      <c r="I17" s="15">
        <v>828</v>
      </c>
    </row>
    <row r="18" spans="1:9" ht="11.1" customHeight="1" x14ac:dyDescent="0.2">
      <c r="B18" s="41" t="s">
        <v>19</v>
      </c>
      <c r="C18" s="41"/>
      <c r="D18" s="14">
        <v>20</v>
      </c>
      <c r="E18" s="15">
        <v>2.14</v>
      </c>
      <c r="F18" s="15">
        <v>1</v>
      </c>
      <c r="G18" s="15">
        <v>16.66</v>
      </c>
      <c r="H18" s="15">
        <v>56.8</v>
      </c>
      <c r="I18" s="15">
        <v>897</v>
      </c>
    </row>
    <row r="19" spans="1:9" ht="11.1" customHeight="1" x14ac:dyDescent="0.2">
      <c r="B19" s="43" t="s">
        <v>141</v>
      </c>
      <c r="C19" s="43"/>
      <c r="D19" s="27">
        <v>100</v>
      </c>
      <c r="E19" s="28">
        <v>0.8</v>
      </c>
      <c r="F19" s="28"/>
      <c r="G19" s="28">
        <v>7.5</v>
      </c>
      <c r="H19" s="28">
        <v>38</v>
      </c>
      <c r="I19" s="28">
        <v>975</v>
      </c>
    </row>
    <row r="20" spans="1:9" ht="11.1" customHeight="1" x14ac:dyDescent="0.2">
      <c r="A20" s="42" t="s">
        <v>21</v>
      </c>
      <c r="B20" s="42"/>
      <c r="C20" s="42"/>
      <c r="D20" s="14">
        <f>SUM(D15:D19)</f>
        <v>550</v>
      </c>
      <c r="E20" s="14">
        <f t="shared" ref="E20:H20" si="0">SUM(E15:E19)</f>
        <v>19.45</v>
      </c>
      <c r="F20" s="14">
        <f t="shared" si="0"/>
        <v>18</v>
      </c>
      <c r="G20" s="14">
        <f t="shared" si="0"/>
        <v>74.11999999999999</v>
      </c>
      <c r="H20" s="14">
        <f t="shared" si="0"/>
        <v>519.9</v>
      </c>
      <c r="I20" s="10"/>
    </row>
    <row r="21" spans="1:9" ht="11.1" customHeight="1" x14ac:dyDescent="0.2">
      <c r="A21" s="6" t="s">
        <v>22</v>
      </c>
      <c r="B21" s="35"/>
      <c r="C21" s="35"/>
      <c r="D21" s="7"/>
      <c r="E21" s="7"/>
      <c r="F21" s="7"/>
      <c r="G21" s="7"/>
      <c r="H21" s="7"/>
      <c r="I21" s="8"/>
    </row>
    <row r="22" spans="1:9" ht="12.75" customHeight="1" x14ac:dyDescent="0.2">
      <c r="B22" s="43" t="s">
        <v>142</v>
      </c>
      <c r="C22" s="43"/>
      <c r="D22" s="27">
        <v>100</v>
      </c>
      <c r="E22" s="28">
        <v>5.08</v>
      </c>
      <c r="F22" s="28">
        <v>6</v>
      </c>
      <c r="G22" s="28">
        <v>6.7</v>
      </c>
      <c r="H22" s="28">
        <v>103.8</v>
      </c>
      <c r="I22" s="29">
        <v>1157</v>
      </c>
    </row>
    <row r="23" spans="1:9" ht="21.95" customHeight="1" x14ac:dyDescent="0.2">
      <c r="B23" s="41" t="s">
        <v>94</v>
      </c>
      <c r="C23" s="41"/>
      <c r="D23" s="14">
        <v>250</v>
      </c>
      <c r="E23" s="15">
        <v>2.42</v>
      </c>
      <c r="F23" s="15">
        <v>2</v>
      </c>
      <c r="G23" s="15">
        <v>17.43</v>
      </c>
      <c r="H23" s="15">
        <v>100.8</v>
      </c>
      <c r="I23" s="10" t="s">
        <v>23</v>
      </c>
    </row>
    <row r="24" spans="1:9" ht="21.95" customHeight="1" x14ac:dyDescent="0.2">
      <c r="B24" s="41" t="s">
        <v>24</v>
      </c>
      <c r="C24" s="41"/>
      <c r="D24" s="14">
        <v>100</v>
      </c>
      <c r="E24" s="15">
        <v>15.23</v>
      </c>
      <c r="F24" s="15">
        <v>12</v>
      </c>
      <c r="G24" s="15">
        <v>13.29</v>
      </c>
      <c r="H24" s="15">
        <v>251.9</v>
      </c>
      <c r="I24" s="15">
        <v>907.01</v>
      </c>
    </row>
    <row r="25" spans="1:9" ht="11.1" customHeight="1" x14ac:dyDescent="0.2">
      <c r="B25" s="41" t="s">
        <v>25</v>
      </c>
      <c r="C25" s="41"/>
      <c r="D25" s="14">
        <v>180</v>
      </c>
      <c r="E25" s="15">
        <v>4.32</v>
      </c>
      <c r="F25" s="15">
        <v>7</v>
      </c>
      <c r="G25" s="15">
        <v>44.46</v>
      </c>
      <c r="H25" s="15">
        <v>264.5</v>
      </c>
      <c r="I25" s="15">
        <v>512</v>
      </c>
    </row>
    <row r="26" spans="1:9" ht="11.1" customHeight="1" x14ac:dyDescent="0.2">
      <c r="B26" s="41" t="s">
        <v>95</v>
      </c>
      <c r="C26" s="41"/>
      <c r="D26" s="14">
        <v>200</v>
      </c>
      <c r="E26" s="15">
        <v>0.06</v>
      </c>
      <c r="F26" s="10"/>
      <c r="G26" s="15">
        <v>15.16</v>
      </c>
      <c r="H26" s="15">
        <v>59.9</v>
      </c>
      <c r="I26" s="15">
        <v>686</v>
      </c>
    </row>
    <row r="27" spans="1:9" ht="11.1" customHeight="1" x14ac:dyDescent="0.2">
      <c r="B27" s="41" t="s">
        <v>19</v>
      </c>
      <c r="C27" s="41"/>
      <c r="D27" s="14">
        <v>20</v>
      </c>
      <c r="E27" s="15">
        <v>2.14</v>
      </c>
      <c r="F27" s="15">
        <v>1</v>
      </c>
      <c r="G27" s="15">
        <v>16.66</v>
      </c>
      <c r="H27" s="15">
        <v>56.8</v>
      </c>
      <c r="I27" s="15">
        <v>897</v>
      </c>
    </row>
    <row r="28" spans="1:9" ht="11.1" customHeight="1" x14ac:dyDescent="0.2">
      <c r="A28" s="42" t="s">
        <v>26</v>
      </c>
      <c r="B28" s="42"/>
      <c r="C28" s="42"/>
      <c r="D28" s="14">
        <f>SUM(D22:D27)</f>
        <v>850</v>
      </c>
      <c r="E28" s="14">
        <f t="shared" ref="E28:H28" si="1">SUM(E22:E27)</f>
        <v>29.25</v>
      </c>
      <c r="F28" s="14">
        <f t="shared" si="1"/>
        <v>28</v>
      </c>
      <c r="G28" s="14">
        <f t="shared" si="1"/>
        <v>113.69999999999999</v>
      </c>
      <c r="H28" s="14">
        <f t="shared" si="1"/>
        <v>837.69999999999993</v>
      </c>
      <c r="I28" s="10"/>
    </row>
    <row r="29" spans="1:9" ht="11.1" customHeight="1" x14ac:dyDescent="0.2">
      <c r="A29" s="42" t="s">
        <v>27</v>
      </c>
      <c r="B29" s="42"/>
      <c r="C29" s="42"/>
      <c r="D29" s="9">
        <f>D20+D28</f>
        <v>1400</v>
      </c>
      <c r="E29" s="9">
        <f t="shared" ref="E29:H29" si="2">E20+E28</f>
        <v>48.7</v>
      </c>
      <c r="F29" s="9">
        <f t="shared" si="2"/>
        <v>46</v>
      </c>
      <c r="G29" s="9">
        <f t="shared" si="2"/>
        <v>187.82</v>
      </c>
      <c r="H29" s="9">
        <f t="shared" si="2"/>
        <v>1357.6</v>
      </c>
      <c r="I29" s="10"/>
    </row>
    <row r="30" spans="1:9" ht="11.1" customHeight="1" x14ac:dyDescent="0.2">
      <c r="E30" s="2"/>
      <c r="F30" s="2"/>
      <c r="G30" s="2"/>
      <c r="H30" s="2"/>
      <c r="I30" s="4" t="s">
        <v>28</v>
      </c>
    </row>
    <row r="31" spans="1:9" ht="11.1" customHeight="1" x14ac:dyDescent="0.2">
      <c r="A31" s="3" t="s">
        <v>2</v>
      </c>
      <c r="D31" s="4" t="s">
        <v>3</v>
      </c>
      <c r="E31" s="16">
        <v>1</v>
      </c>
      <c r="G31" s="4" t="s">
        <v>5</v>
      </c>
      <c r="H31" s="1" t="s">
        <v>29</v>
      </c>
    </row>
    <row r="32" spans="1:9" s="1" customFormat="1" ht="20.100000000000001" customHeight="1" x14ac:dyDescent="0.2">
      <c r="A32" s="30" t="s">
        <v>7</v>
      </c>
      <c r="B32" s="30" t="s">
        <v>8</v>
      </c>
      <c r="C32" s="30"/>
      <c r="D32" s="30" t="s">
        <v>9</v>
      </c>
      <c r="E32" s="34" t="s">
        <v>10</v>
      </c>
      <c r="F32" s="34"/>
      <c r="G32" s="34"/>
      <c r="H32" s="30" t="s">
        <v>11</v>
      </c>
      <c r="I32" s="30" t="s">
        <v>12</v>
      </c>
    </row>
    <row r="33" spans="1:9" s="1" customFormat="1" ht="21.95" customHeight="1" x14ac:dyDescent="0.2">
      <c r="A33" s="31"/>
      <c r="B33" s="32"/>
      <c r="C33" s="33"/>
      <c r="D33" s="31"/>
      <c r="E33" s="5" t="s">
        <v>13</v>
      </c>
      <c r="F33" s="5" t="s">
        <v>14</v>
      </c>
      <c r="G33" s="5" t="s">
        <v>15</v>
      </c>
      <c r="H33" s="31"/>
      <c r="I33" s="31"/>
    </row>
    <row r="34" spans="1:9" ht="11.1" customHeight="1" x14ac:dyDescent="0.2">
      <c r="A34" s="6" t="s">
        <v>16</v>
      </c>
      <c r="B34" s="35"/>
      <c r="C34" s="35"/>
      <c r="D34" s="7"/>
      <c r="E34" s="7"/>
      <c r="F34" s="7"/>
      <c r="G34" s="7"/>
      <c r="H34" s="7"/>
      <c r="I34" s="8"/>
    </row>
    <row r="35" spans="1:9" ht="35.25" customHeight="1" x14ac:dyDescent="0.2">
      <c r="B35" s="41" t="s">
        <v>98</v>
      </c>
      <c r="C35" s="41"/>
      <c r="D35" s="14">
        <v>260</v>
      </c>
      <c r="E35" s="15">
        <v>16</v>
      </c>
      <c r="F35" s="15">
        <v>17</v>
      </c>
      <c r="G35" s="15">
        <v>38.700000000000003</v>
      </c>
      <c r="H35" s="15">
        <v>387.6</v>
      </c>
      <c r="I35" s="15" t="s">
        <v>96</v>
      </c>
    </row>
    <row r="36" spans="1:9" ht="11.1" customHeight="1" x14ac:dyDescent="0.2">
      <c r="B36" s="41" t="s">
        <v>97</v>
      </c>
      <c r="C36" s="41"/>
      <c r="D36" s="14">
        <v>40</v>
      </c>
      <c r="E36" s="15">
        <v>3</v>
      </c>
      <c r="F36" s="15">
        <v>3</v>
      </c>
      <c r="G36" s="15">
        <v>12.67</v>
      </c>
      <c r="H36" s="15">
        <v>122.6</v>
      </c>
      <c r="I36" s="10" t="s">
        <v>31</v>
      </c>
    </row>
    <row r="37" spans="1:9" ht="11.1" customHeight="1" x14ac:dyDescent="0.2">
      <c r="B37" s="41" t="s">
        <v>93</v>
      </c>
      <c r="C37" s="41"/>
      <c r="D37" s="14">
        <v>200</v>
      </c>
      <c r="E37" s="10"/>
      <c r="F37" s="10"/>
      <c r="G37" s="15">
        <v>10.97</v>
      </c>
      <c r="H37" s="15">
        <v>59.9</v>
      </c>
      <c r="I37" s="15">
        <v>828</v>
      </c>
    </row>
    <row r="38" spans="1:9" ht="11.1" customHeight="1" x14ac:dyDescent="0.2">
      <c r="B38" s="41" t="s">
        <v>19</v>
      </c>
      <c r="C38" s="41"/>
      <c r="D38" s="14">
        <v>25</v>
      </c>
      <c r="E38" s="15">
        <v>2.68</v>
      </c>
      <c r="F38" s="15">
        <v>1</v>
      </c>
      <c r="G38" s="15">
        <v>20.83</v>
      </c>
      <c r="H38" s="15">
        <v>71</v>
      </c>
      <c r="I38" s="15">
        <v>897</v>
      </c>
    </row>
    <row r="39" spans="1:9" ht="11.1" customHeight="1" x14ac:dyDescent="0.2">
      <c r="B39" s="41" t="s">
        <v>32</v>
      </c>
      <c r="C39" s="41"/>
      <c r="D39" s="14">
        <v>25</v>
      </c>
      <c r="E39" s="15">
        <v>2.13</v>
      </c>
      <c r="F39" s="15">
        <v>1</v>
      </c>
      <c r="G39" s="15">
        <v>12.13</v>
      </c>
      <c r="H39" s="15">
        <v>64.8</v>
      </c>
      <c r="I39" s="10" t="s">
        <v>33</v>
      </c>
    </row>
    <row r="40" spans="1:9" ht="11.1" customHeight="1" x14ac:dyDescent="0.2">
      <c r="A40" s="42" t="s">
        <v>21</v>
      </c>
      <c r="B40" s="42"/>
      <c r="C40" s="42"/>
      <c r="D40" s="14">
        <f>SUM(D35:D39)</f>
        <v>550</v>
      </c>
      <c r="E40" s="14">
        <f>SUM(E35:E39)</f>
        <v>23.81</v>
      </c>
      <c r="F40" s="14">
        <f>SUM(F35:F39)</f>
        <v>22</v>
      </c>
      <c r="G40" s="14">
        <f>SUM(G35:G39)</f>
        <v>95.3</v>
      </c>
      <c r="H40" s="14">
        <f>SUM(H35:H39)</f>
        <v>705.9</v>
      </c>
      <c r="I40" s="10"/>
    </row>
    <row r="41" spans="1:9" ht="11.1" customHeight="1" x14ac:dyDescent="0.2">
      <c r="A41" s="6" t="s">
        <v>22</v>
      </c>
      <c r="B41" s="35"/>
      <c r="C41" s="35"/>
      <c r="D41" s="7"/>
      <c r="E41" s="7"/>
      <c r="F41" s="7"/>
      <c r="G41" s="7"/>
      <c r="H41" s="7"/>
      <c r="I41" s="8"/>
    </row>
    <row r="42" spans="1:9" ht="11.1" customHeight="1" x14ac:dyDescent="0.2">
      <c r="B42" s="41" t="s">
        <v>70</v>
      </c>
      <c r="C42" s="41"/>
      <c r="D42" s="14">
        <v>100</v>
      </c>
      <c r="E42" s="15">
        <v>0.95</v>
      </c>
      <c r="F42" s="15">
        <v>6</v>
      </c>
      <c r="G42" s="15">
        <v>8.2799999999999994</v>
      </c>
      <c r="H42" s="15">
        <v>128</v>
      </c>
      <c r="I42" s="15">
        <v>817</v>
      </c>
    </row>
    <row r="43" spans="1:9" ht="21.95" customHeight="1" x14ac:dyDescent="0.2">
      <c r="B43" s="41" t="s">
        <v>99</v>
      </c>
      <c r="C43" s="41"/>
      <c r="D43" s="14">
        <v>250</v>
      </c>
      <c r="E43" s="15">
        <v>3.06</v>
      </c>
      <c r="F43" s="15">
        <v>8</v>
      </c>
      <c r="G43" s="15">
        <v>13.68</v>
      </c>
      <c r="H43" s="15">
        <v>124.4</v>
      </c>
      <c r="I43" s="10" t="s">
        <v>35</v>
      </c>
    </row>
    <row r="44" spans="1:9" ht="25.5" customHeight="1" x14ac:dyDescent="0.2">
      <c r="B44" s="41" t="s">
        <v>100</v>
      </c>
      <c r="C44" s="41"/>
      <c r="D44" s="14">
        <v>120</v>
      </c>
      <c r="E44" s="15">
        <v>16.3</v>
      </c>
      <c r="F44" s="15">
        <v>11</v>
      </c>
      <c r="G44" s="15">
        <v>13.4</v>
      </c>
      <c r="H44" s="15">
        <v>214.9</v>
      </c>
      <c r="I44" s="15" t="s">
        <v>101</v>
      </c>
    </row>
    <row r="45" spans="1:9" ht="11.1" customHeight="1" x14ac:dyDescent="0.2">
      <c r="B45" s="41" t="s">
        <v>37</v>
      </c>
      <c r="C45" s="41"/>
      <c r="D45" s="14">
        <v>180</v>
      </c>
      <c r="E45" s="15">
        <v>8.9</v>
      </c>
      <c r="F45" s="15">
        <v>7</v>
      </c>
      <c r="G45" s="15">
        <v>53.87</v>
      </c>
      <c r="H45" s="15">
        <v>302.60000000000002</v>
      </c>
      <c r="I45" s="15">
        <v>998</v>
      </c>
    </row>
    <row r="46" spans="1:9" ht="11.1" customHeight="1" x14ac:dyDescent="0.2">
      <c r="B46" s="41" t="s">
        <v>38</v>
      </c>
      <c r="C46" s="41"/>
      <c r="D46" s="14">
        <v>200</v>
      </c>
      <c r="E46" s="15">
        <v>0.11</v>
      </c>
      <c r="F46" s="10"/>
      <c r="G46" s="15">
        <v>23.88</v>
      </c>
      <c r="H46" s="15">
        <v>99.1</v>
      </c>
      <c r="I46" s="15">
        <v>912</v>
      </c>
    </row>
    <row r="47" spans="1:9" ht="11.1" customHeight="1" x14ac:dyDescent="0.2">
      <c r="B47" s="41" t="s">
        <v>19</v>
      </c>
      <c r="C47" s="41"/>
      <c r="D47" s="14">
        <v>20</v>
      </c>
      <c r="E47" s="15">
        <v>2.14</v>
      </c>
      <c r="F47" s="15">
        <v>1</v>
      </c>
      <c r="G47" s="15">
        <v>16.66</v>
      </c>
      <c r="H47" s="15">
        <v>56.8</v>
      </c>
      <c r="I47" s="15">
        <v>897</v>
      </c>
    </row>
    <row r="48" spans="1:9" ht="11.1" customHeight="1" x14ac:dyDescent="0.2">
      <c r="A48" s="42" t="s">
        <v>26</v>
      </c>
      <c r="B48" s="42"/>
      <c r="C48" s="42"/>
      <c r="D48" s="14">
        <f>SUM(D42:D47)</f>
        <v>870</v>
      </c>
      <c r="E48" s="14">
        <f>SUM(E42:E47)</f>
        <v>31.46</v>
      </c>
      <c r="F48" s="14">
        <f>SUM(F42:F47)</f>
        <v>33</v>
      </c>
      <c r="G48" s="14">
        <f>SUM(G42:G47)</f>
        <v>129.76999999999998</v>
      </c>
      <c r="H48" s="14">
        <f>SUM(H42:H47)</f>
        <v>925.80000000000007</v>
      </c>
      <c r="I48" s="10"/>
    </row>
    <row r="49" spans="1:9" s="1" customFormat="1" ht="11.1" customHeight="1" x14ac:dyDescent="0.2">
      <c r="A49" s="42" t="s">
        <v>27</v>
      </c>
      <c r="B49" s="42"/>
      <c r="C49" s="42"/>
      <c r="D49" s="9">
        <f>D40+D48</f>
        <v>1420</v>
      </c>
      <c r="E49" s="9">
        <f>E40+E48</f>
        <v>55.269999999999996</v>
      </c>
      <c r="F49" s="9">
        <f>F40+F48</f>
        <v>55</v>
      </c>
      <c r="G49" s="9">
        <f>G40+G48</f>
        <v>225.07</v>
      </c>
      <c r="H49" s="9">
        <f>H40+H48</f>
        <v>1631.7</v>
      </c>
      <c r="I49" s="10"/>
    </row>
    <row r="50" spans="1:9" ht="11.1" customHeight="1" x14ac:dyDescent="0.2">
      <c r="E50" s="2"/>
      <c r="F50" s="2"/>
      <c r="G50" s="2"/>
      <c r="H50" s="2"/>
      <c r="I50" s="4" t="s">
        <v>39</v>
      </c>
    </row>
    <row r="51" spans="1:9" ht="11.1" customHeight="1" x14ac:dyDescent="0.2">
      <c r="A51" s="3" t="s">
        <v>2</v>
      </c>
      <c r="D51" s="4" t="s">
        <v>3</v>
      </c>
      <c r="E51" s="16">
        <v>1</v>
      </c>
      <c r="G51" s="4" t="s">
        <v>5</v>
      </c>
      <c r="H51" s="1" t="s">
        <v>40</v>
      </c>
    </row>
    <row r="52" spans="1:9" s="1" customFormat="1" ht="20.100000000000001" customHeight="1" x14ac:dyDescent="0.2">
      <c r="A52" s="30" t="s">
        <v>7</v>
      </c>
      <c r="B52" s="30" t="s">
        <v>8</v>
      </c>
      <c r="C52" s="30"/>
      <c r="D52" s="30" t="s">
        <v>9</v>
      </c>
      <c r="E52" s="34" t="s">
        <v>10</v>
      </c>
      <c r="F52" s="34"/>
      <c r="G52" s="34"/>
      <c r="H52" s="30" t="s">
        <v>11</v>
      </c>
      <c r="I52" s="30" t="s">
        <v>12</v>
      </c>
    </row>
    <row r="53" spans="1:9" s="1" customFormat="1" ht="21.95" customHeight="1" x14ac:dyDescent="0.2">
      <c r="A53" s="31"/>
      <c r="B53" s="32"/>
      <c r="C53" s="33"/>
      <c r="D53" s="31"/>
      <c r="E53" s="5" t="s">
        <v>13</v>
      </c>
      <c r="F53" s="5" t="s">
        <v>14</v>
      </c>
      <c r="G53" s="5" t="s">
        <v>15</v>
      </c>
      <c r="H53" s="31"/>
      <c r="I53" s="31"/>
    </row>
    <row r="54" spans="1:9" ht="11.1" customHeight="1" x14ac:dyDescent="0.2">
      <c r="A54" s="6" t="s">
        <v>16</v>
      </c>
      <c r="B54" s="35"/>
      <c r="C54" s="35"/>
      <c r="D54" s="7"/>
      <c r="E54" s="7"/>
      <c r="F54" s="7"/>
      <c r="G54" s="7"/>
      <c r="H54" s="7"/>
      <c r="I54" s="8"/>
    </row>
    <row r="55" spans="1:9" ht="21.95" customHeight="1" x14ac:dyDescent="0.2">
      <c r="B55" s="43" t="s">
        <v>41</v>
      </c>
      <c r="C55" s="43"/>
      <c r="D55" s="27">
        <v>180</v>
      </c>
      <c r="E55" s="28">
        <v>7.1</v>
      </c>
      <c r="F55" s="28">
        <v>7</v>
      </c>
      <c r="G55" s="28">
        <v>25.1</v>
      </c>
      <c r="H55" s="28">
        <v>176.1</v>
      </c>
      <c r="I55" s="28">
        <v>235.05</v>
      </c>
    </row>
    <row r="56" spans="1:9" ht="13.5" customHeight="1" x14ac:dyDescent="0.2">
      <c r="A56" s="26"/>
      <c r="B56" s="43" t="s">
        <v>143</v>
      </c>
      <c r="C56" s="43"/>
      <c r="D56" s="27">
        <v>100</v>
      </c>
      <c r="E56" s="28">
        <v>7.01</v>
      </c>
      <c r="F56" s="28">
        <v>8</v>
      </c>
      <c r="G56" s="28">
        <v>3.26</v>
      </c>
      <c r="H56" s="28">
        <v>110.23</v>
      </c>
      <c r="I56" s="28">
        <v>891</v>
      </c>
    </row>
    <row r="57" spans="1:9" ht="11.1" customHeight="1" x14ac:dyDescent="0.2">
      <c r="B57" s="41" t="s">
        <v>102</v>
      </c>
      <c r="C57" s="41"/>
      <c r="D57" s="14">
        <v>60</v>
      </c>
      <c r="E57" s="15">
        <v>6.21</v>
      </c>
      <c r="F57" s="15">
        <v>6</v>
      </c>
      <c r="G57" s="15">
        <v>24.16</v>
      </c>
      <c r="H57" s="15">
        <v>259.5</v>
      </c>
      <c r="I57" s="15">
        <v>450.05</v>
      </c>
    </row>
    <row r="58" spans="1:9" ht="11.1" customHeight="1" x14ac:dyDescent="0.2">
      <c r="B58" s="41" t="s">
        <v>95</v>
      </c>
      <c r="C58" s="41"/>
      <c r="D58" s="14">
        <v>200</v>
      </c>
      <c r="E58" s="15">
        <v>0.06</v>
      </c>
      <c r="F58" s="10"/>
      <c r="G58" s="15">
        <v>15.16</v>
      </c>
      <c r="H58" s="15">
        <v>59.9</v>
      </c>
      <c r="I58" s="15">
        <v>686</v>
      </c>
    </row>
    <row r="59" spans="1:9" ht="11.1" customHeight="1" x14ac:dyDescent="0.2">
      <c r="B59" s="41" t="s">
        <v>19</v>
      </c>
      <c r="C59" s="41"/>
      <c r="D59" s="27">
        <v>20</v>
      </c>
      <c r="E59" s="28">
        <v>2.14</v>
      </c>
      <c r="F59" s="28">
        <v>1</v>
      </c>
      <c r="G59" s="28">
        <v>16.66</v>
      </c>
      <c r="H59" s="28">
        <v>56.8</v>
      </c>
      <c r="I59" s="28">
        <v>897</v>
      </c>
    </row>
    <row r="60" spans="1:9" ht="11.1" customHeight="1" x14ac:dyDescent="0.2">
      <c r="A60" s="42" t="s">
        <v>21</v>
      </c>
      <c r="B60" s="42"/>
      <c r="C60" s="42"/>
      <c r="D60" s="14">
        <f>SUM(D55:D59)</f>
        <v>560</v>
      </c>
      <c r="E60" s="14">
        <f t="shared" ref="E60:H60" si="3">SUM(E55:E59)</f>
        <v>22.52</v>
      </c>
      <c r="F60" s="14">
        <f t="shared" si="3"/>
        <v>22</v>
      </c>
      <c r="G60" s="14">
        <f t="shared" si="3"/>
        <v>84.339999999999989</v>
      </c>
      <c r="H60" s="14">
        <f t="shared" si="3"/>
        <v>662.52999999999986</v>
      </c>
      <c r="I60" s="10"/>
    </row>
    <row r="61" spans="1:9" ht="11.1" customHeight="1" x14ac:dyDescent="0.2">
      <c r="A61" s="6" t="s">
        <v>22</v>
      </c>
      <c r="B61" s="35"/>
      <c r="C61" s="35"/>
      <c r="D61" s="7"/>
      <c r="E61" s="7"/>
      <c r="F61" s="7"/>
      <c r="G61" s="7"/>
      <c r="H61" s="7"/>
      <c r="I61" s="8"/>
    </row>
    <row r="62" spans="1:9" ht="44.1" customHeight="1" x14ac:dyDescent="0.2">
      <c r="B62" s="41" t="s">
        <v>43</v>
      </c>
      <c r="C62" s="41"/>
      <c r="D62" s="14">
        <v>100</v>
      </c>
      <c r="E62" s="15">
        <v>1.27</v>
      </c>
      <c r="F62" s="15">
        <v>15</v>
      </c>
      <c r="G62" s="15">
        <v>7.46</v>
      </c>
      <c r="H62" s="15">
        <v>170.1</v>
      </c>
      <c r="I62" s="15">
        <v>25</v>
      </c>
    </row>
    <row r="63" spans="1:9" ht="24.75" customHeight="1" x14ac:dyDescent="0.2">
      <c r="B63" s="41" t="s">
        <v>103</v>
      </c>
      <c r="C63" s="41"/>
      <c r="D63" s="14">
        <v>260</v>
      </c>
      <c r="E63" s="15">
        <v>9.01</v>
      </c>
      <c r="F63" s="15">
        <v>3</v>
      </c>
      <c r="G63" s="15">
        <v>40.36</v>
      </c>
      <c r="H63" s="15">
        <v>181.6</v>
      </c>
      <c r="I63" s="10" t="s">
        <v>104</v>
      </c>
    </row>
    <row r="64" spans="1:9" ht="23.25" customHeight="1" x14ac:dyDescent="0.2">
      <c r="B64" s="41" t="s">
        <v>105</v>
      </c>
      <c r="C64" s="41"/>
      <c r="D64" s="14">
        <v>110</v>
      </c>
      <c r="E64" s="15">
        <v>9.76</v>
      </c>
      <c r="F64" s="15">
        <v>8</v>
      </c>
      <c r="G64" s="15">
        <v>16.77</v>
      </c>
      <c r="H64" s="15">
        <v>189.6</v>
      </c>
      <c r="I64" s="15" t="s">
        <v>106</v>
      </c>
    </row>
    <row r="65" spans="1:9" ht="11.1" customHeight="1" x14ac:dyDescent="0.2">
      <c r="B65" s="41" t="s">
        <v>44</v>
      </c>
      <c r="C65" s="41"/>
      <c r="D65" s="14">
        <v>180</v>
      </c>
      <c r="E65" s="15">
        <v>3.91</v>
      </c>
      <c r="F65" s="15">
        <v>6</v>
      </c>
      <c r="G65" s="15">
        <v>26.44</v>
      </c>
      <c r="H65" s="15">
        <v>176.3</v>
      </c>
      <c r="I65" s="15">
        <v>995</v>
      </c>
    </row>
    <row r="66" spans="1:9" ht="11.1" customHeight="1" x14ac:dyDescent="0.2">
      <c r="B66" s="41" t="s">
        <v>45</v>
      </c>
      <c r="C66" s="41"/>
      <c r="D66" s="14">
        <v>200</v>
      </c>
      <c r="E66" s="15">
        <v>0.01</v>
      </c>
      <c r="F66" s="10"/>
      <c r="G66" s="15">
        <v>7.6</v>
      </c>
      <c r="H66" s="15">
        <v>18.5</v>
      </c>
      <c r="I66" s="10" t="s">
        <v>46</v>
      </c>
    </row>
    <row r="67" spans="1:9" ht="11.1" customHeight="1" x14ac:dyDescent="0.2">
      <c r="B67" s="41" t="s">
        <v>32</v>
      </c>
      <c r="C67" s="41"/>
      <c r="D67" s="14">
        <v>20</v>
      </c>
      <c r="E67" s="15">
        <v>1.7</v>
      </c>
      <c r="F67" s="15">
        <v>1</v>
      </c>
      <c r="G67" s="15">
        <v>9.6999999999999993</v>
      </c>
      <c r="H67" s="15">
        <v>51.8</v>
      </c>
      <c r="I67" s="10" t="s">
        <v>33</v>
      </c>
    </row>
    <row r="68" spans="1:9" ht="11.1" customHeight="1" x14ac:dyDescent="0.2">
      <c r="A68" s="42" t="s">
        <v>26</v>
      </c>
      <c r="B68" s="42"/>
      <c r="C68" s="42"/>
      <c r="D68" s="14">
        <f>SUM(D62:D67)</f>
        <v>870</v>
      </c>
      <c r="E68" s="14">
        <f>SUM(E62:E67)</f>
        <v>25.66</v>
      </c>
      <c r="F68" s="14">
        <f>SUM(F62:F67)</f>
        <v>33</v>
      </c>
      <c r="G68" s="14">
        <f>SUM(G62:G67)</f>
        <v>108.33</v>
      </c>
      <c r="H68" s="14">
        <f>SUM(H62:H67)</f>
        <v>787.89999999999986</v>
      </c>
      <c r="I68" s="10"/>
    </row>
    <row r="69" spans="1:9" ht="11.1" customHeight="1" x14ac:dyDescent="0.2">
      <c r="A69" s="42" t="s">
        <v>27</v>
      </c>
      <c r="B69" s="42"/>
      <c r="C69" s="42"/>
      <c r="D69" s="9">
        <f>D60+D68</f>
        <v>1430</v>
      </c>
      <c r="E69" s="9">
        <f>E60+E68</f>
        <v>48.18</v>
      </c>
      <c r="F69" s="9">
        <f>F60+F68</f>
        <v>55</v>
      </c>
      <c r="G69" s="9">
        <f>G60+G68</f>
        <v>192.67</v>
      </c>
      <c r="H69" s="9">
        <f>H60+H68</f>
        <v>1450.4299999999998</v>
      </c>
      <c r="I69" s="10"/>
    </row>
    <row r="70" spans="1:9" ht="11.1" customHeight="1" x14ac:dyDescent="0.2">
      <c r="E70" s="2"/>
      <c r="F70" s="2"/>
      <c r="G70" s="2"/>
      <c r="H70" s="2"/>
      <c r="I70" s="4" t="s">
        <v>47</v>
      </c>
    </row>
    <row r="71" spans="1:9" ht="11.1" customHeight="1" x14ac:dyDescent="0.2">
      <c r="A71" s="3" t="s">
        <v>2</v>
      </c>
      <c r="D71" s="4" t="s">
        <v>3</v>
      </c>
      <c r="E71" s="16">
        <v>1</v>
      </c>
      <c r="G71" s="4" t="s">
        <v>5</v>
      </c>
      <c r="H71" s="1" t="s">
        <v>48</v>
      </c>
    </row>
    <row r="72" spans="1:9" s="1" customFormat="1" ht="20.100000000000001" customHeight="1" x14ac:dyDescent="0.2">
      <c r="A72" s="30" t="s">
        <v>7</v>
      </c>
      <c r="B72" s="30" t="s">
        <v>8</v>
      </c>
      <c r="C72" s="30"/>
      <c r="D72" s="30" t="s">
        <v>9</v>
      </c>
      <c r="E72" s="34" t="s">
        <v>10</v>
      </c>
      <c r="F72" s="34"/>
      <c r="G72" s="34"/>
      <c r="H72" s="30" t="s">
        <v>11</v>
      </c>
      <c r="I72" s="30" t="s">
        <v>12</v>
      </c>
    </row>
    <row r="73" spans="1:9" s="1" customFormat="1" ht="21.95" customHeight="1" x14ac:dyDescent="0.2">
      <c r="A73" s="31"/>
      <c r="B73" s="32"/>
      <c r="C73" s="33"/>
      <c r="D73" s="31"/>
      <c r="E73" s="5" t="s">
        <v>13</v>
      </c>
      <c r="F73" s="5" t="s">
        <v>14</v>
      </c>
      <c r="G73" s="5" t="s">
        <v>15</v>
      </c>
      <c r="H73" s="31"/>
      <c r="I73" s="31"/>
    </row>
    <row r="74" spans="1:9" ht="11.1" customHeight="1" x14ac:dyDescent="0.2">
      <c r="A74" s="6" t="s">
        <v>16</v>
      </c>
      <c r="B74" s="35"/>
      <c r="C74" s="35"/>
      <c r="D74" s="7"/>
      <c r="E74" s="7"/>
      <c r="F74" s="7"/>
      <c r="G74" s="7"/>
      <c r="H74" s="7"/>
      <c r="I74" s="8"/>
    </row>
    <row r="75" spans="1:9" ht="25.5" customHeight="1" x14ac:dyDescent="0.2">
      <c r="B75" s="41" t="s">
        <v>107</v>
      </c>
      <c r="C75" s="41"/>
      <c r="D75" s="14">
        <v>310</v>
      </c>
      <c r="E75" s="15">
        <v>16.59</v>
      </c>
      <c r="F75" s="15">
        <v>22</v>
      </c>
      <c r="G75" s="15">
        <v>48.65</v>
      </c>
      <c r="H75" s="15">
        <v>442.6</v>
      </c>
      <c r="I75" s="15" t="s">
        <v>108</v>
      </c>
    </row>
    <row r="76" spans="1:9" ht="11.1" customHeight="1" x14ac:dyDescent="0.2">
      <c r="B76" s="41" t="s">
        <v>93</v>
      </c>
      <c r="C76" s="41"/>
      <c r="D76" s="14">
        <v>200</v>
      </c>
      <c r="E76" s="10"/>
      <c r="F76" s="10"/>
      <c r="G76" s="15">
        <v>10.97</v>
      </c>
      <c r="H76" s="15">
        <v>59.9</v>
      </c>
      <c r="I76" s="15">
        <v>828</v>
      </c>
    </row>
    <row r="77" spans="1:9" ht="11.1" customHeight="1" x14ac:dyDescent="0.2">
      <c r="B77" s="41" t="s">
        <v>19</v>
      </c>
      <c r="C77" s="41"/>
      <c r="D77" s="14">
        <v>30</v>
      </c>
      <c r="E77" s="15">
        <v>3.21</v>
      </c>
      <c r="F77" s="15">
        <v>1</v>
      </c>
      <c r="G77" s="15">
        <v>24.99</v>
      </c>
      <c r="H77" s="15">
        <v>85.2</v>
      </c>
      <c r="I77" s="15">
        <v>897</v>
      </c>
    </row>
    <row r="78" spans="1:9" ht="11.1" customHeight="1" x14ac:dyDescent="0.2">
      <c r="B78" s="41" t="s">
        <v>32</v>
      </c>
      <c r="C78" s="41"/>
      <c r="D78" s="14">
        <v>30</v>
      </c>
      <c r="E78" s="15">
        <v>2.5499999999999998</v>
      </c>
      <c r="F78" s="15">
        <v>1</v>
      </c>
      <c r="G78" s="15">
        <v>14.55</v>
      </c>
      <c r="H78" s="15">
        <v>77.7</v>
      </c>
      <c r="I78" s="10" t="s">
        <v>33</v>
      </c>
    </row>
    <row r="79" spans="1:9" ht="11.1" customHeight="1" x14ac:dyDescent="0.2">
      <c r="A79" s="42" t="s">
        <v>21</v>
      </c>
      <c r="B79" s="42"/>
      <c r="C79" s="42"/>
      <c r="D79" s="14">
        <f>SUM(D75:D78)</f>
        <v>570</v>
      </c>
      <c r="E79" s="14">
        <f>SUM(E75:E78)</f>
        <v>22.35</v>
      </c>
      <c r="F79" s="14">
        <f>SUM(F75:F78)</f>
        <v>24</v>
      </c>
      <c r="G79" s="14">
        <f>SUM(G75:G78)</f>
        <v>99.16</v>
      </c>
      <c r="H79" s="14">
        <f>SUM(H75:H78)</f>
        <v>665.40000000000009</v>
      </c>
      <c r="I79" s="10"/>
    </row>
    <row r="80" spans="1:9" ht="11.1" customHeight="1" x14ac:dyDescent="0.2">
      <c r="A80" s="6" t="s">
        <v>22</v>
      </c>
      <c r="B80" s="35"/>
      <c r="C80" s="35"/>
      <c r="D80" s="7"/>
      <c r="E80" s="7"/>
      <c r="F80" s="7"/>
      <c r="G80" s="7"/>
      <c r="H80" s="7"/>
      <c r="I80" s="8"/>
    </row>
    <row r="81" spans="1:9" ht="21.95" customHeight="1" x14ac:dyDescent="0.2">
      <c r="B81" s="41" t="s">
        <v>109</v>
      </c>
      <c r="C81" s="41"/>
      <c r="D81" s="14">
        <v>250</v>
      </c>
      <c r="E81" s="15">
        <v>3.85</v>
      </c>
      <c r="F81" s="15">
        <v>7</v>
      </c>
      <c r="G81" s="15">
        <v>17.84</v>
      </c>
      <c r="H81" s="15">
        <v>151</v>
      </c>
      <c r="I81" s="10" t="s">
        <v>49</v>
      </c>
    </row>
    <row r="82" spans="1:9" ht="11.1" customHeight="1" x14ac:dyDescent="0.2">
      <c r="B82" s="41" t="s">
        <v>50</v>
      </c>
      <c r="C82" s="41"/>
      <c r="D82" s="14">
        <v>100</v>
      </c>
      <c r="E82" s="15">
        <v>13.79</v>
      </c>
      <c r="F82" s="15">
        <v>17</v>
      </c>
      <c r="G82" s="15">
        <v>10.49</v>
      </c>
      <c r="H82" s="15">
        <v>287.89999999999998</v>
      </c>
      <c r="I82" s="10" t="s">
        <v>51</v>
      </c>
    </row>
    <row r="83" spans="1:9" ht="21.95" customHeight="1" x14ac:dyDescent="0.2">
      <c r="B83" s="41" t="s">
        <v>30</v>
      </c>
      <c r="C83" s="41"/>
      <c r="D83" s="14">
        <v>190</v>
      </c>
      <c r="E83" s="15">
        <v>8.0299999999999994</v>
      </c>
      <c r="F83" s="15">
        <v>5</v>
      </c>
      <c r="G83" s="15">
        <v>47.97</v>
      </c>
      <c r="H83" s="15">
        <v>276.7</v>
      </c>
      <c r="I83" s="15">
        <v>516</v>
      </c>
    </row>
    <row r="84" spans="1:9" ht="11.1" customHeight="1" x14ac:dyDescent="0.2">
      <c r="B84" s="41" t="s">
        <v>52</v>
      </c>
      <c r="C84" s="41"/>
      <c r="D84" s="14">
        <v>200</v>
      </c>
      <c r="E84" s="15">
        <v>0.35</v>
      </c>
      <c r="F84" s="10"/>
      <c r="G84" s="15">
        <v>24.36</v>
      </c>
      <c r="H84" s="15">
        <v>101.7</v>
      </c>
      <c r="I84" s="15">
        <v>928</v>
      </c>
    </row>
    <row r="85" spans="1:9" ht="11.1" customHeight="1" x14ac:dyDescent="0.2">
      <c r="B85" s="41" t="s">
        <v>19</v>
      </c>
      <c r="C85" s="41"/>
      <c r="D85" s="14">
        <v>30</v>
      </c>
      <c r="E85" s="15">
        <v>3.21</v>
      </c>
      <c r="F85" s="15">
        <v>1</v>
      </c>
      <c r="G85" s="15">
        <v>24.99</v>
      </c>
      <c r="H85" s="15">
        <v>85.2</v>
      </c>
      <c r="I85" s="15">
        <v>897</v>
      </c>
    </row>
    <row r="86" spans="1:9" ht="11.1" customHeight="1" x14ac:dyDescent="0.2">
      <c r="B86" s="41" t="s">
        <v>32</v>
      </c>
      <c r="C86" s="41"/>
      <c r="D86" s="14">
        <v>30</v>
      </c>
      <c r="E86" s="15">
        <v>2.5499999999999998</v>
      </c>
      <c r="F86" s="15">
        <v>1</v>
      </c>
      <c r="G86" s="15">
        <v>14.55</v>
      </c>
      <c r="H86" s="15">
        <v>77.7</v>
      </c>
      <c r="I86" s="10" t="s">
        <v>33</v>
      </c>
    </row>
    <row r="87" spans="1:9" ht="11.1" customHeight="1" x14ac:dyDescent="0.2">
      <c r="A87" s="42" t="s">
        <v>26</v>
      </c>
      <c r="B87" s="42"/>
      <c r="C87" s="42"/>
      <c r="D87" s="14">
        <f>SUM(D81:D86)</f>
        <v>800</v>
      </c>
      <c r="E87" s="14">
        <f>SUM(E81:E86)</f>
        <v>31.780000000000005</v>
      </c>
      <c r="F87" s="14">
        <f>SUM(F81:F86)</f>
        <v>31</v>
      </c>
      <c r="G87" s="14">
        <f>SUM(G81:G86)</f>
        <v>140.19999999999999</v>
      </c>
      <c r="H87" s="14">
        <f>SUM(H81:H86)</f>
        <v>980.2</v>
      </c>
      <c r="I87" s="10"/>
    </row>
    <row r="88" spans="1:9" s="1" customFormat="1" ht="11.1" customHeight="1" x14ac:dyDescent="0.2">
      <c r="A88" s="42" t="s">
        <v>27</v>
      </c>
      <c r="B88" s="42"/>
      <c r="C88" s="42"/>
      <c r="D88" s="9">
        <f>D79+D87</f>
        <v>1370</v>
      </c>
      <c r="E88" s="9">
        <f>E79+E87</f>
        <v>54.13000000000001</v>
      </c>
      <c r="F88" s="9">
        <f>F79+F87</f>
        <v>55</v>
      </c>
      <c r="G88" s="9">
        <f>G79+G87</f>
        <v>239.35999999999999</v>
      </c>
      <c r="H88" s="9">
        <f>H79+H87</f>
        <v>1645.6000000000001</v>
      </c>
      <c r="I88" s="10"/>
    </row>
    <row r="89" spans="1:9" ht="11.1" customHeight="1" x14ac:dyDescent="0.2">
      <c r="E89" s="2"/>
      <c r="F89" s="2"/>
      <c r="G89" s="2"/>
      <c r="H89" s="2"/>
      <c r="I89" s="4" t="s">
        <v>53</v>
      </c>
    </row>
    <row r="90" spans="1:9" ht="11.1" customHeight="1" x14ac:dyDescent="0.2">
      <c r="A90" s="3" t="s">
        <v>2</v>
      </c>
      <c r="D90" s="4" t="s">
        <v>3</v>
      </c>
      <c r="E90" s="16">
        <v>1</v>
      </c>
      <c r="G90" s="4" t="s">
        <v>5</v>
      </c>
      <c r="H90" s="1" t="s">
        <v>54</v>
      </c>
    </row>
    <row r="91" spans="1:9" s="1" customFormat="1" ht="20.100000000000001" customHeight="1" x14ac:dyDescent="0.2">
      <c r="A91" s="30" t="s">
        <v>7</v>
      </c>
      <c r="B91" s="30" t="s">
        <v>8</v>
      </c>
      <c r="C91" s="30"/>
      <c r="D91" s="30" t="s">
        <v>9</v>
      </c>
      <c r="E91" s="34" t="s">
        <v>10</v>
      </c>
      <c r="F91" s="34"/>
      <c r="G91" s="34"/>
      <c r="H91" s="30" t="s">
        <v>11</v>
      </c>
      <c r="I91" s="30" t="s">
        <v>12</v>
      </c>
    </row>
    <row r="92" spans="1:9" s="1" customFormat="1" ht="21.95" customHeight="1" x14ac:dyDescent="0.2">
      <c r="A92" s="31"/>
      <c r="B92" s="32"/>
      <c r="C92" s="33"/>
      <c r="D92" s="31"/>
      <c r="E92" s="5" t="s">
        <v>13</v>
      </c>
      <c r="F92" s="5" t="s">
        <v>14</v>
      </c>
      <c r="G92" s="5" t="s">
        <v>15</v>
      </c>
      <c r="H92" s="31"/>
      <c r="I92" s="31"/>
    </row>
    <row r="93" spans="1:9" ht="11.1" customHeight="1" x14ac:dyDescent="0.2">
      <c r="A93" s="6" t="s">
        <v>16</v>
      </c>
      <c r="B93" s="35"/>
      <c r="C93" s="35"/>
      <c r="D93" s="7"/>
      <c r="E93" s="7"/>
      <c r="F93" s="7"/>
      <c r="G93" s="7"/>
      <c r="H93" s="7"/>
      <c r="I93" s="8"/>
    </row>
    <row r="94" spans="1:9" ht="12" customHeight="1" x14ac:dyDescent="0.2">
      <c r="B94" s="41" t="s">
        <v>110</v>
      </c>
      <c r="C94" s="41"/>
      <c r="D94" s="14">
        <v>250</v>
      </c>
      <c r="E94" s="15">
        <v>14.87</v>
      </c>
      <c r="F94" s="15">
        <v>15</v>
      </c>
      <c r="G94" s="15">
        <v>31</v>
      </c>
      <c r="H94" s="15">
        <v>310.5</v>
      </c>
      <c r="I94" s="10" t="s">
        <v>55</v>
      </c>
    </row>
    <row r="95" spans="1:9" ht="11.1" customHeight="1" x14ac:dyDescent="0.2">
      <c r="B95" s="41" t="s">
        <v>111</v>
      </c>
      <c r="C95" s="41"/>
      <c r="D95" s="14">
        <v>60</v>
      </c>
      <c r="E95" s="15">
        <v>3.34</v>
      </c>
      <c r="F95" s="15">
        <v>7</v>
      </c>
      <c r="G95" s="15">
        <v>24.7</v>
      </c>
      <c r="H95" s="15">
        <v>187.61</v>
      </c>
      <c r="I95" s="10" t="s">
        <v>56</v>
      </c>
    </row>
    <row r="96" spans="1:9" ht="11.1" customHeight="1" x14ac:dyDescent="0.2">
      <c r="B96" s="41" t="s">
        <v>93</v>
      </c>
      <c r="C96" s="41"/>
      <c r="D96" s="14">
        <v>200</v>
      </c>
      <c r="E96" s="10"/>
      <c r="F96" s="10"/>
      <c r="G96" s="15">
        <v>10.97</v>
      </c>
      <c r="H96" s="15">
        <v>59.9</v>
      </c>
      <c r="I96" s="15">
        <v>828</v>
      </c>
    </row>
    <row r="97" spans="1:9" ht="11.1" customHeight="1" x14ac:dyDescent="0.2">
      <c r="B97" s="41" t="s">
        <v>19</v>
      </c>
      <c r="C97" s="41"/>
      <c r="D97" s="14">
        <v>25</v>
      </c>
      <c r="E97" s="15">
        <v>2.68</v>
      </c>
      <c r="F97" s="15">
        <v>1</v>
      </c>
      <c r="G97" s="15">
        <v>20.83</v>
      </c>
      <c r="H97" s="15">
        <v>71</v>
      </c>
      <c r="I97" s="15">
        <v>897</v>
      </c>
    </row>
    <row r="98" spans="1:9" ht="11.1" customHeight="1" x14ac:dyDescent="0.2">
      <c r="B98" s="41" t="s">
        <v>32</v>
      </c>
      <c r="C98" s="41"/>
      <c r="D98" s="14">
        <v>25</v>
      </c>
      <c r="E98" s="15">
        <v>2.13</v>
      </c>
      <c r="F98" s="15">
        <v>1</v>
      </c>
      <c r="G98" s="15">
        <v>12.13</v>
      </c>
      <c r="H98" s="15">
        <v>64.8</v>
      </c>
      <c r="I98" s="10" t="s">
        <v>33</v>
      </c>
    </row>
    <row r="99" spans="1:9" ht="11.1" customHeight="1" x14ac:dyDescent="0.2">
      <c r="A99" s="42" t="s">
        <v>21</v>
      </c>
      <c r="B99" s="42"/>
      <c r="C99" s="42"/>
      <c r="D99" s="14">
        <f>SUM(D94:D98)</f>
        <v>560</v>
      </c>
      <c r="E99" s="14">
        <f t="shared" ref="E99:H99" si="4">SUM(E94:E98)</f>
        <v>23.02</v>
      </c>
      <c r="F99" s="14">
        <f t="shared" si="4"/>
        <v>24</v>
      </c>
      <c r="G99" s="14">
        <f t="shared" si="4"/>
        <v>99.63</v>
      </c>
      <c r="H99" s="14">
        <f t="shared" si="4"/>
        <v>693.81</v>
      </c>
      <c r="I99" s="10"/>
    </row>
    <row r="100" spans="1:9" ht="11.1" customHeight="1" x14ac:dyDescent="0.2">
      <c r="A100" s="6" t="s">
        <v>22</v>
      </c>
      <c r="B100" s="35"/>
      <c r="C100" s="35"/>
      <c r="D100" s="7"/>
      <c r="E100" s="7"/>
      <c r="F100" s="7"/>
      <c r="G100" s="7"/>
      <c r="H100" s="7"/>
      <c r="I100" s="8"/>
    </row>
    <row r="101" spans="1:9" ht="21.95" customHeight="1" x14ac:dyDescent="0.2">
      <c r="B101" s="41" t="s">
        <v>57</v>
      </c>
      <c r="C101" s="41"/>
      <c r="D101" s="14">
        <v>100</v>
      </c>
      <c r="E101" s="15">
        <v>2.2799999999999998</v>
      </c>
      <c r="F101" s="15">
        <v>7</v>
      </c>
      <c r="G101" s="15">
        <v>9.4700000000000006</v>
      </c>
      <c r="H101" s="15">
        <v>114.8</v>
      </c>
      <c r="I101" s="15">
        <v>951</v>
      </c>
    </row>
    <row r="102" spans="1:9" ht="33" customHeight="1" x14ac:dyDescent="0.2">
      <c r="B102" s="41" t="s">
        <v>112</v>
      </c>
      <c r="C102" s="41"/>
      <c r="D102" s="14">
        <v>250</v>
      </c>
      <c r="E102" s="15">
        <v>3.05</v>
      </c>
      <c r="F102" s="15">
        <v>7</v>
      </c>
      <c r="G102" s="15">
        <v>9.18</v>
      </c>
      <c r="H102" s="15">
        <v>144.30000000000001</v>
      </c>
      <c r="I102" s="15">
        <v>124</v>
      </c>
    </row>
    <row r="103" spans="1:9" ht="24" customHeight="1" x14ac:dyDescent="0.2">
      <c r="B103" s="41" t="s">
        <v>113</v>
      </c>
      <c r="C103" s="41"/>
      <c r="D103" s="14">
        <v>110</v>
      </c>
      <c r="E103" s="15">
        <v>16.489999999999998</v>
      </c>
      <c r="F103" s="15">
        <v>8</v>
      </c>
      <c r="G103" s="15">
        <v>15.42</v>
      </c>
      <c r="H103" s="15">
        <v>194.7</v>
      </c>
      <c r="I103" s="10" t="s">
        <v>114</v>
      </c>
    </row>
    <row r="104" spans="1:9" ht="11.1" customHeight="1" x14ac:dyDescent="0.2">
      <c r="B104" s="41" t="s">
        <v>25</v>
      </c>
      <c r="C104" s="41"/>
      <c r="D104" s="14">
        <v>180</v>
      </c>
      <c r="E104" s="15">
        <v>4.32</v>
      </c>
      <c r="F104" s="15">
        <v>7</v>
      </c>
      <c r="G104" s="15">
        <v>44.46</v>
      </c>
      <c r="H104" s="15">
        <v>264.5</v>
      </c>
      <c r="I104" s="15">
        <v>512</v>
      </c>
    </row>
    <row r="105" spans="1:9" ht="11.1" customHeight="1" x14ac:dyDescent="0.2">
      <c r="B105" s="41" t="s">
        <v>58</v>
      </c>
      <c r="C105" s="41"/>
      <c r="D105" s="14">
        <v>200</v>
      </c>
      <c r="E105" s="15">
        <v>0.12</v>
      </c>
      <c r="F105" s="10"/>
      <c r="G105" s="15">
        <v>14.85</v>
      </c>
      <c r="H105" s="15">
        <v>61.1</v>
      </c>
      <c r="I105" s="15">
        <v>930</v>
      </c>
    </row>
    <row r="106" spans="1:9" ht="11.1" customHeight="1" x14ac:dyDescent="0.2">
      <c r="B106" s="41" t="s">
        <v>19</v>
      </c>
      <c r="C106" s="41"/>
      <c r="D106" s="14">
        <v>25</v>
      </c>
      <c r="E106" s="15">
        <v>2.68</v>
      </c>
      <c r="F106" s="15">
        <v>1</v>
      </c>
      <c r="G106" s="15">
        <v>20.83</v>
      </c>
      <c r="H106" s="15">
        <v>71</v>
      </c>
      <c r="I106" s="15">
        <v>897</v>
      </c>
    </row>
    <row r="107" spans="1:9" ht="11.1" customHeight="1" x14ac:dyDescent="0.2">
      <c r="B107" s="41" t="s">
        <v>32</v>
      </c>
      <c r="C107" s="41"/>
      <c r="D107" s="14">
        <v>25</v>
      </c>
      <c r="E107" s="15">
        <v>2.13</v>
      </c>
      <c r="F107" s="15">
        <v>1</v>
      </c>
      <c r="G107" s="15">
        <v>12.13</v>
      </c>
      <c r="H107" s="15">
        <v>64.8</v>
      </c>
      <c r="I107" s="10" t="s">
        <v>33</v>
      </c>
    </row>
    <row r="108" spans="1:9" ht="11.1" customHeight="1" x14ac:dyDescent="0.2">
      <c r="A108" s="42" t="s">
        <v>26</v>
      </c>
      <c r="B108" s="42"/>
      <c r="C108" s="42"/>
      <c r="D108" s="14">
        <f>SUM(D101:D107)</f>
        <v>890</v>
      </c>
      <c r="E108" s="14">
        <f>SUM(E101:E107)</f>
        <v>31.07</v>
      </c>
      <c r="F108" s="14">
        <f>SUM(F101:F107)</f>
        <v>31</v>
      </c>
      <c r="G108" s="14">
        <f>SUM(G101:G107)</f>
        <v>126.33999999999999</v>
      </c>
      <c r="H108" s="14">
        <f>SUM(H101:H107)</f>
        <v>915.19999999999993</v>
      </c>
      <c r="I108" s="10"/>
    </row>
    <row r="109" spans="1:9" ht="11.1" customHeight="1" x14ac:dyDescent="0.2">
      <c r="A109" s="42" t="s">
        <v>27</v>
      </c>
      <c r="B109" s="42"/>
      <c r="C109" s="42"/>
      <c r="D109" s="9">
        <f>D99+D108</f>
        <v>1450</v>
      </c>
      <c r="E109" s="9">
        <f>E99+E108</f>
        <v>54.09</v>
      </c>
      <c r="F109" s="9">
        <f>F99+F108</f>
        <v>55</v>
      </c>
      <c r="G109" s="9">
        <f>G99+G108</f>
        <v>225.96999999999997</v>
      </c>
      <c r="H109" s="9">
        <f>H99+H108</f>
        <v>1609.0099999999998</v>
      </c>
      <c r="I109" s="10"/>
    </row>
    <row r="110" spans="1:9" ht="11.1" customHeight="1" x14ac:dyDescent="0.2">
      <c r="E110" s="2"/>
      <c r="F110" s="2"/>
      <c r="G110" s="2"/>
      <c r="H110" s="2"/>
      <c r="I110" s="4" t="s">
        <v>59</v>
      </c>
    </row>
    <row r="111" spans="1:9" ht="11.1" customHeight="1" x14ac:dyDescent="0.2">
      <c r="A111" s="3" t="s">
        <v>2</v>
      </c>
      <c r="D111" s="4" t="s">
        <v>3</v>
      </c>
      <c r="E111" s="16">
        <v>1</v>
      </c>
      <c r="G111" s="4" t="s">
        <v>5</v>
      </c>
      <c r="H111" s="1" t="s">
        <v>60</v>
      </c>
    </row>
    <row r="112" spans="1:9" s="1" customFormat="1" ht="20.100000000000001" customHeight="1" x14ac:dyDescent="0.2">
      <c r="A112" s="30" t="s">
        <v>7</v>
      </c>
      <c r="B112" s="30" t="s">
        <v>8</v>
      </c>
      <c r="C112" s="30"/>
      <c r="D112" s="30" t="s">
        <v>9</v>
      </c>
      <c r="E112" s="34" t="s">
        <v>10</v>
      </c>
      <c r="F112" s="34"/>
      <c r="G112" s="34"/>
      <c r="H112" s="30" t="s">
        <v>11</v>
      </c>
      <c r="I112" s="30" t="s">
        <v>12</v>
      </c>
    </row>
    <row r="113" spans="1:9" s="1" customFormat="1" ht="21.95" customHeight="1" x14ac:dyDescent="0.2">
      <c r="A113" s="31"/>
      <c r="B113" s="32"/>
      <c r="C113" s="33"/>
      <c r="D113" s="31"/>
      <c r="E113" s="5" t="s">
        <v>13</v>
      </c>
      <c r="F113" s="5" t="s">
        <v>14</v>
      </c>
      <c r="G113" s="5" t="s">
        <v>15</v>
      </c>
      <c r="H113" s="31"/>
      <c r="I113" s="31"/>
    </row>
    <row r="114" spans="1:9" ht="11.1" customHeight="1" x14ac:dyDescent="0.2">
      <c r="A114" s="6" t="s">
        <v>16</v>
      </c>
      <c r="B114" s="35"/>
      <c r="C114" s="35"/>
      <c r="D114" s="7"/>
      <c r="E114" s="7"/>
      <c r="F114" s="7"/>
      <c r="G114" s="7"/>
      <c r="H114" s="7"/>
      <c r="I114" s="8"/>
    </row>
    <row r="115" spans="1:9" ht="11.1" customHeight="1" x14ac:dyDescent="0.2">
      <c r="B115" s="41" t="s">
        <v>61</v>
      </c>
      <c r="C115" s="41"/>
      <c r="D115" s="14">
        <v>50</v>
      </c>
      <c r="E115" s="15">
        <v>6.98</v>
      </c>
      <c r="F115" s="15">
        <v>6</v>
      </c>
      <c r="G115" s="15">
        <v>17.14</v>
      </c>
      <c r="H115" s="15">
        <v>147.80000000000001</v>
      </c>
      <c r="I115" s="15">
        <v>810</v>
      </c>
    </row>
    <row r="116" spans="1:9" ht="21.95" customHeight="1" x14ac:dyDescent="0.2">
      <c r="B116" s="41" t="s">
        <v>62</v>
      </c>
      <c r="C116" s="41"/>
      <c r="D116" s="14">
        <v>270</v>
      </c>
      <c r="E116" s="15">
        <v>9.08</v>
      </c>
      <c r="F116" s="15">
        <v>12</v>
      </c>
      <c r="G116" s="15">
        <v>38.869999999999997</v>
      </c>
      <c r="H116" s="15">
        <v>298.89999999999998</v>
      </c>
      <c r="I116" s="15">
        <v>850</v>
      </c>
    </row>
    <row r="117" spans="1:9" ht="11.1" customHeight="1" x14ac:dyDescent="0.2">
      <c r="B117" s="41" t="s">
        <v>63</v>
      </c>
      <c r="C117" s="41"/>
      <c r="D117" s="14">
        <v>200</v>
      </c>
      <c r="E117" s="15">
        <v>3</v>
      </c>
      <c r="F117" s="15">
        <v>3</v>
      </c>
      <c r="G117" s="15">
        <v>13.4</v>
      </c>
      <c r="H117" s="15">
        <v>89</v>
      </c>
      <c r="I117" s="10" t="s">
        <v>64</v>
      </c>
    </row>
    <row r="118" spans="1:9" ht="11.1" customHeight="1" x14ac:dyDescent="0.2">
      <c r="B118" s="41" t="s">
        <v>19</v>
      </c>
      <c r="C118" s="41"/>
      <c r="D118" s="14">
        <v>30</v>
      </c>
      <c r="E118" s="15">
        <v>3.21</v>
      </c>
      <c r="F118" s="15">
        <v>1</v>
      </c>
      <c r="G118" s="15">
        <v>24.99</v>
      </c>
      <c r="H118" s="15">
        <v>85.2</v>
      </c>
      <c r="I118" s="15">
        <v>897</v>
      </c>
    </row>
    <row r="119" spans="1:9" ht="11.1" customHeight="1" x14ac:dyDescent="0.2">
      <c r="A119" s="42" t="s">
        <v>21</v>
      </c>
      <c r="B119" s="42"/>
      <c r="C119" s="42"/>
      <c r="D119" s="14">
        <f>SUM(D115:D118)</f>
        <v>550</v>
      </c>
      <c r="E119" s="14">
        <f t="shared" ref="E119:H119" si="5">SUM(E115:E118)</f>
        <v>22.270000000000003</v>
      </c>
      <c r="F119" s="14">
        <f t="shared" si="5"/>
        <v>22</v>
      </c>
      <c r="G119" s="14">
        <f t="shared" si="5"/>
        <v>94.399999999999991</v>
      </c>
      <c r="H119" s="14">
        <f t="shared" si="5"/>
        <v>620.90000000000009</v>
      </c>
      <c r="I119" s="10"/>
    </row>
    <row r="120" spans="1:9" ht="11.1" customHeight="1" x14ac:dyDescent="0.2">
      <c r="A120" s="6" t="s">
        <v>22</v>
      </c>
      <c r="B120" s="35"/>
      <c r="C120" s="35"/>
      <c r="D120" s="7"/>
      <c r="E120" s="7"/>
      <c r="F120" s="7"/>
      <c r="G120" s="7"/>
      <c r="H120" s="7"/>
      <c r="I120" s="8"/>
    </row>
    <row r="121" spans="1:9" ht="23.25" customHeight="1" x14ac:dyDescent="0.2">
      <c r="B121" s="44" t="s">
        <v>116</v>
      </c>
      <c r="C121" s="45"/>
      <c r="D121" s="14">
        <v>250</v>
      </c>
      <c r="E121" s="15">
        <v>3.52</v>
      </c>
      <c r="F121" s="15">
        <v>8</v>
      </c>
      <c r="G121" s="15">
        <v>20.05</v>
      </c>
      <c r="H121" s="15">
        <v>149.6</v>
      </c>
      <c r="I121" s="15">
        <v>115.03</v>
      </c>
    </row>
    <row r="122" spans="1:9" ht="11.1" customHeight="1" x14ac:dyDescent="0.2">
      <c r="B122" s="41" t="s">
        <v>115</v>
      </c>
      <c r="C122" s="41"/>
      <c r="D122" s="14">
        <v>100</v>
      </c>
      <c r="E122" s="15">
        <v>18.14</v>
      </c>
      <c r="F122" s="15">
        <v>16</v>
      </c>
      <c r="G122" s="15">
        <v>17.600000000000001</v>
      </c>
      <c r="H122" s="15">
        <v>255.3</v>
      </c>
      <c r="I122" s="10" t="s">
        <v>65</v>
      </c>
    </row>
    <row r="123" spans="1:9" ht="11.1" customHeight="1" x14ac:dyDescent="0.2">
      <c r="B123" s="41" t="s">
        <v>66</v>
      </c>
      <c r="C123" s="41"/>
      <c r="D123" s="14">
        <v>190</v>
      </c>
      <c r="E123" s="15">
        <v>2.4700000000000002</v>
      </c>
      <c r="F123" s="15">
        <v>6</v>
      </c>
      <c r="G123" s="15">
        <v>16.29</v>
      </c>
      <c r="H123" s="15">
        <v>149.4</v>
      </c>
      <c r="I123" s="10" t="s">
        <v>67</v>
      </c>
    </row>
    <row r="124" spans="1:9" ht="11.1" customHeight="1" x14ac:dyDescent="0.2">
      <c r="B124" s="41" t="s">
        <v>93</v>
      </c>
      <c r="C124" s="41"/>
      <c r="D124" s="14">
        <v>200</v>
      </c>
      <c r="E124" s="10"/>
      <c r="F124" s="10"/>
      <c r="G124" s="15">
        <v>10.97</v>
      </c>
      <c r="H124" s="15">
        <v>59.9</v>
      </c>
      <c r="I124" s="15">
        <v>828</v>
      </c>
    </row>
    <row r="125" spans="1:9" ht="11.1" customHeight="1" x14ac:dyDescent="0.2">
      <c r="B125" s="41" t="s">
        <v>19</v>
      </c>
      <c r="C125" s="41"/>
      <c r="D125" s="14">
        <v>30</v>
      </c>
      <c r="E125" s="15">
        <v>3.21</v>
      </c>
      <c r="F125" s="15">
        <v>1</v>
      </c>
      <c r="G125" s="15">
        <v>24.99</v>
      </c>
      <c r="H125" s="15">
        <v>85.2</v>
      </c>
      <c r="I125" s="15">
        <v>897</v>
      </c>
    </row>
    <row r="126" spans="1:9" ht="11.1" customHeight="1" x14ac:dyDescent="0.2">
      <c r="B126" s="41" t="s">
        <v>32</v>
      </c>
      <c r="C126" s="41"/>
      <c r="D126" s="14">
        <v>30</v>
      </c>
      <c r="E126" s="15">
        <v>2.5499999999999998</v>
      </c>
      <c r="F126" s="15">
        <v>1</v>
      </c>
      <c r="G126" s="15">
        <v>14.55</v>
      </c>
      <c r="H126" s="15">
        <v>77.7</v>
      </c>
      <c r="I126" s="10" t="s">
        <v>33</v>
      </c>
    </row>
    <row r="127" spans="1:9" ht="11.1" customHeight="1" x14ac:dyDescent="0.2">
      <c r="A127" s="42" t="s">
        <v>26</v>
      </c>
      <c r="B127" s="42"/>
      <c r="C127" s="42"/>
      <c r="D127" s="14">
        <f>SUM(D121:D126)</f>
        <v>800</v>
      </c>
      <c r="E127" s="14">
        <f>SUM(E121:E126)</f>
        <v>29.89</v>
      </c>
      <c r="F127" s="14">
        <f>SUM(F121:F126)</f>
        <v>32</v>
      </c>
      <c r="G127" s="14">
        <f>SUM(G121:G126)</f>
        <v>104.45</v>
      </c>
      <c r="H127" s="14">
        <f>SUM(H121:H126)</f>
        <v>777.1</v>
      </c>
      <c r="I127" s="10"/>
    </row>
    <row r="128" spans="1:9" s="1" customFormat="1" ht="11.1" customHeight="1" x14ac:dyDescent="0.2">
      <c r="A128" s="42" t="s">
        <v>27</v>
      </c>
      <c r="B128" s="42"/>
      <c r="C128" s="42"/>
      <c r="D128" s="9">
        <f>D119+D127</f>
        <v>1350</v>
      </c>
      <c r="E128" s="9">
        <f>E119+E127</f>
        <v>52.160000000000004</v>
      </c>
      <c r="F128" s="9">
        <f>F119+F127</f>
        <v>54</v>
      </c>
      <c r="G128" s="9">
        <f>G119+G127</f>
        <v>198.85</v>
      </c>
      <c r="H128" s="9">
        <f>H119+H127</f>
        <v>1398</v>
      </c>
      <c r="I128" s="10"/>
    </row>
    <row r="129" spans="1:9" ht="11.1" customHeight="1" x14ac:dyDescent="0.2">
      <c r="E129" s="2"/>
      <c r="F129" s="2"/>
      <c r="G129" s="2"/>
      <c r="H129" s="2"/>
      <c r="I129" s="4" t="s">
        <v>68</v>
      </c>
    </row>
    <row r="130" spans="1:9" ht="11.1" customHeight="1" x14ac:dyDescent="0.2">
      <c r="A130" s="3" t="s">
        <v>2</v>
      </c>
      <c r="D130" s="4" t="s">
        <v>3</v>
      </c>
      <c r="E130" s="16">
        <v>2</v>
      </c>
      <c r="G130" s="4" t="s">
        <v>5</v>
      </c>
      <c r="H130" s="1" t="s">
        <v>6</v>
      </c>
    </row>
    <row r="131" spans="1:9" s="1" customFormat="1" ht="20.100000000000001" customHeight="1" x14ac:dyDescent="0.2">
      <c r="A131" s="30" t="s">
        <v>7</v>
      </c>
      <c r="B131" s="30" t="s">
        <v>8</v>
      </c>
      <c r="C131" s="30"/>
      <c r="D131" s="30" t="s">
        <v>9</v>
      </c>
      <c r="E131" s="34" t="s">
        <v>10</v>
      </c>
      <c r="F131" s="34"/>
      <c r="G131" s="34"/>
      <c r="H131" s="30" t="s">
        <v>11</v>
      </c>
      <c r="I131" s="30" t="s">
        <v>12</v>
      </c>
    </row>
    <row r="132" spans="1:9" s="1" customFormat="1" ht="21.95" customHeight="1" x14ac:dyDescent="0.2">
      <c r="A132" s="31"/>
      <c r="B132" s="32"/>
      <c r="C132" s="33"/>
      <c r="D132" s="31"/>
      <c r="E132" s="5" t="s">
        <v>13</v>
      </c>
      <c r="F132" s="5" t="s">
        <v>14</v>
      </c>
      <c r="G132" s="5" t="s">
        <v>15</v>
      </c>
      <c r="H132" s="31"/>
      <c r="I132" s="31"/>
    </row>
    <row r="133" spans="1:9" ht="11.1" customHeight="1" x14ac:dyDescent="0.2">
      <c r="A133" s="6" t="s">
        <v>16</v>
      </c>
      <c r="B133" s="35"/>
      <c r="C133" s="35"/>
      <c r="D133" s="7"/>
      <c r="E133" s="7"/>
      <c r="F133" s="7"/>
      <c r="G133" s="7"/>
      <c r="H133" s="7"/>
      <c r="I133" s="8"/>
    </row>
    <row r="134" spans="1:9" ht="21.95" customHeight="1" x14ac:dyDescent="0.2">
      <c r="B134" s="41" t="s">
        <v>69</v>
      </c>
      <c r="C134" s="41"/>
      <c r="D134" s="14">
        <v>250</v>
      </c>
      <c r="E134" s="15">
        <v>8.25</v>
      </c>
      <c r="F134" s="15">
        <v>10</v>
      </c>
      <c r="G134" s="15">
        <v>31.5</v>
      </c>
      <c r="H134" s="15">
        <v>257.5</v>
      </c>
      <c r="I134" s="15">
        <v>851</v>
      </c>
    </row>
    <row r="135" spans="1:9" ht="11.1" customHeight="1" x14ac:dyDescent="0.2">
      <c r="B135" s="41" t="s">
        <v>97</v>
      </c>
      <c r="C135" s="41"/>
      <c r="D135" s="14">
        <v>60</v>
      </c>
      <c r="E135" s="15">
        <v>4.5</v>
      </c>
      <c r="F135" s="15">
        <v>6</v>
      </c>
      <c r="G135" s="15">
        <v>22</v>
      </c>
      <c r="H135" s="15">
        <v>202.31</v>
      </c>
      <c r="I135" s="10" t="s">
        <v>31</v>
      </c>
    </row>
    <row r="136" spans="1:9" ht="11.1" customHeight="1" x14ac:dyDescent="0.2">
      <c r="B136" s="41" t="s">
        <v>93</v>
      </c>
      <c r="C136" s="41"/>
      <c r="D136" s="14">
        <v>200</v>
      </c>
      <c r="E136" s="10"/>
      <c r="F136" s="10"/>
      <c r="G136" s="15">
        <v>10.97</v>
      </c>
      <c r="H136" s="15">
        <v>59.9</v>
      </c>
      <c r="I136" s="15">
        <v>828</v>
      </c>
    </row>
    <row r="137" spans="1:9" ht="11.1" customHeight="1" x14ac:dyDescent="0.2">
      <c r="B137" s="41" t="s">
        <v>32</v>
      </c>
      <c r="C137" s="41"/>
      <c r="D137" s="14">
        <v>25</v>
      </c>
      <c r="E137" s="15">
        <v>2.13</v>
      </c>
      <c r="F137" s="15">
        <v>1</v>
      </c>
      <c r="G137" s="15">
        <v>12.13</v>
      </c>
      <c r="H137" s="15">
        <v>64.8</v>
      </c>
      <c r="I137" s="10" t="s">
        <v>33</v>
      </c>
    </row>
    <row r="138" spans="1:9" ht="11.1" customHeight="1" x14ac:dyDescent="0.2">
      <c r="B138" s="41" t="s">
        <v>19</v>
      </c>
      <c r="C138" s="41"/>
      <c r="D138" s="14">
        <v>25</v>
      </c>
      <c r="E138" s="15">
        <v>2.68</v>
      </c>
      <c r="F138" s="15">
        <v>1</v>
      </c>
      <c r="G138" s="15">
        <v>20.83</v>
      </c>
      <c r="H138" s="15">
        <v>71</v>
      </c>
      <c r="I138" s="15">
        <v>897</v>
      </c>
    </row>
    <row r="139" spans="1:9" ht="11.1" customHeight="1" x14ac:dyDescent="0.2">
      <c r="A139" s="42" t="s">
        <v>21</v>
      </c>
      <c r="B139" s="42"/>
      <c r="C139" s="42"/>
      <c r="D139" s="14">
        <f>SUM(D134:D138)</f>
        <v>560</v>
      </c>
      <c r="E139" s="14">
        <f t="shared" ref="E139:H139" si="6">SUM(E134:E138)</f>
        <v>17.559999999999999</v>
      </c>
      <c r="F139" s="14">
        <f t="shared" si="6"/>
        <v>18</v>
      </c>
      <c r="G139" s="14">
        <f t="shared" si="6"/>
        <v>97.429999999999993</v>
      </c>
      <c r="H139" s="14">
        <f t="shared" si="6"/>
        <v>655.51</v>
      </c>
      <c r="I139" s="10"/>
    </row>
    <row r="140" spans="1:9" ht="11.1" customHeight="1" x14ac:dyDescent="0.2">
      <c r="A140" s="6" t="s">
        <v>22</v>
      </c>
      <c r="B140" s="35"/>
      <c r="C140" s="35"/>
      <c r="D140" s="7"/>
      <c r="E140" s="7"/>
      <c r="F140" s="7"/>
      <c r="G140" s="7"/>
      <c r="H140" s="7"/>
      <c r="I140" s="8"/>
    </row>
    <row r="141" spans="1:9" ht="21.95" customHeight="1" x14ac:dyDescent="0.2">
      <c r="B141" s="41" t="s">
        <v>34</v>
      </c>
      <c r="C141" s="41"/>
      <c r="D141" s="14">
        <v>100</v>
      </c>
      <c r="E141" s="15">
        <v>1.1399999999999999</v>
      </c>
      <c r="F141" s="15">
        <v>3</v>
      </c>
      <c r="G141" s="15">
        <v>9.1300000000000008</v>
      </c>
      <c r="H141" s="15">
        <v>71.400000000000006</v>
      </c>
      <c r="I141" s="15">
        <v>839</v>
      </c>
    </row>
    <row r="142" spans="1:9" ht="21.95" customHeight="1" x14ac:dyDescent="0.2">
      <c r="B142" s="41" t="s">
        <v>94</v>
      </c>
      <c r="C142" s="41"/>
      <c r="D142" s="14">
        <v>250</v>
      </c>
      <c r="E142" s="15">
        <v>2.42</v>
      </c>
      <c r="F142" s="15">
        <v>2</v>
      </c>
      <c r="G142" s="15">
        <v>17.43</v>
      </c>
      <c r="H142" s="15">
        <v>100.8</v>
      </c>
      <c r="I142" s="10" t="s">
        <v>23</v>
      </c>
    </row>
    <row r="143" spans="1:9" ht="11.1" customHeight="1" x14ac:dyDescent="0.2">
      <c r="B143" s="41" t="s">
        <v>36</v>
      </c>
      <c r="C143" s="41"/>
      <c r="D143" s="14">
        <v>100</v>
      </c>
      <c r="E143" s="15">
        <v>15.87</v>
      </c>
      <c r="F143" s="15">
        <v>12</v>
      </c>
      <c r="G143" s="15">
        <v>12.24</v>
      </c>
      <c r="H143" s="15">
        <v>203.8</v>
      </c>
      <c r="I143" s="15">
        <v>255</v>
      </c>
    </row>
    <row r="144" spans="1:9" ht="21.95" customHeight="1" x14ac:dyDescent="0.2">
      <c r="B144" s="41" t="s">
        <v>30</v>
      </c>
      <c r="C144" s="41"/>
      <c r="D144" s="14">
        <v>180</v>
      </c>
      <c r="E144" s="15">
        <v>7.61</v>
      </c>
      <c r="F144" s="15">
        <v>5</v>
      </c>
      <c r="G144" s="15">
        <v>45.44</v>
      </c>
      <c r="H144" s="15">
        <v>262.10000000000002</v>
      </c>
      <c r="I144" s="15">
        <v>516</v>
      </c>
    </row>
    <row r="145" spans="1:9" ht="11.1" customHeight="1" x14ac:dyDescent="0.2">
      <c r="B145" s="41" t="s">
        <v>52</v>
      </c>
      <c r="C145" s="41"/>
      <c r="D145" s="14">
        <v>200</v>
      </c>
      <c r="E145" s="15">
        <v>0.35</v>
      </c>
      <c r="F145" s="10"/>
      <c r="G145" s="15">
        <v>24.36</v>
      </c>
      <c r="H145" s="15">
        <v>101.7</v>
      </c>
      <c r="I145" s="15">
        <v>928</v>
      </c>
    </row>
    <row r="146" spans="1:9" ht="11.1" customHeight="1" x14ac:dyDescent="0.2">
      <c r="B146" s="41" t="s">
        <v>19</v>
      </c>
      <c r="C146" s="41"/>
      <c r="D146" s="14">
        <v>25</v>
      </c>
      <c r="E146" s="15">
        <v>2.68</v>
      </c>
      <c r="F146" s="15">
        <v>1</v>
      </c>
      <c r="G146" s="15">
        <v>20.83</v>
      </c>
      <c r="H146" s="15">
        <v>71</v>
      </c>
      <c r="I146" s="15">
        <v>897</v>
      </c>
    </row>
    <row r="147" spans="1:9" ht="11.1" customHeight="1" x14ac:dyDescent="0.2">
      <c r="B147" s="41" t="s">
        <v>32</v>
      </c>
      <c r="C147" s="41"/>
      <c r="D147" s="14">
        <v>25</v>
      </c>
      <c r="E147" s="15">
        <v>2.13</v>
      </c>
      <c r="F147" s="15">
        <v>1</v>
      </c>
      <c r="G147" s="15">
        <v>12.13</v>
      </c>
      <c r="H147" s="15">
        <v>64.8</v>
      </c>
      <c r="I147" s="10" t="s">
        <v>33</v>
      </c>
    </row>
    <row r="148" spans="1:9" ht="11.1" customHeight="1" x14ac:dyDescent="0.2">
      <c r="A148" s="42" t="s">
        <v>26</v>
      </c>
      <c r="B148" s="42"/>
      <c r="C148" s="42"/>
      <c r="D148" s="14">
        <f>SUM(D141:D147)</f>
        <v>880</v>
      </c>
      <c r="E148" s="14">
        <f t="shared" ref="E148:H148" si="7">SUM(E141:E147)</f>
        <v>32.200000000000003</v>
      </c>
      <c r="F148" s="14">
        <f t="shared" si="7"/>
        <v>24</v>
      </c>
      <c r="G148" s="14">
        <f t="shared" si="7"/>
        <v>141.56</v>
      </c>
      <c r="H148" s="14">
        <f t="shared" si="7"/>
        <v>875.6</v>
      </c>
      <c r="I148" s="10"/>
    </row>
    <row r="149" spans="1:9" ht="11.1" customHeight="1" x14ac:dyDescent="0.2">
      <c r="A149" s="42" t="s">
        <v>27</v>
      </c>
      <c r="B149" s="42"/>
      <c r="C149" s="42"/>
      <c r="D149" s="9">
        <f>D139+D148</f>
        <v>1440</v>
      </c>
      <c r="E149" s="9">
        <f>E139+E148</f>
        <v>49.760000000000005</v>
      </c>
      <c r="F149" s="9">
        <f>F139+F148</f>
        <v>42</v>
      </c>
      <c r="G149" s="9">
        <f>G139+G148</f>
        <v>238.99</v>
      </c>
      <c r="H149" s="9">
        <f>H139+H148</f>
        <v>1531.1100000000001</v>
      </c>
      <c r="I149" s="10"/>
    </row>
    <row r="150" spans="1:9" ht="11.1" customHeight="1" x14ac:dyDescent="0.2">
      <c r="E150" s="2"/>
      <c r="F150" s="2"/>
      <c r="G150" s="2"/>
      <c r="H150" s="2"/>
      <c r="I150" s="4" t="s">
        <v>71</v>
      </c>
    </row>
    <row r="151" spans="1:9" ht="11.1" customHeight="1" x14ac:dyDescent="0.2">
      <c r="A151" s="3" t="s">
        <v>2</v>
      </c>
      <c r="D151" s="4" t="s">
        <v>3</v>
      </c>
      <c r="E151" s="16">
        <v>2</v>
      </c>
      <c r="G151" s="4" t="s">
        <v>5</v>
      </c>
      <c r="H151" s="1" t="s">
        <v>29</v>
      </c>
    </row>
    <row r="152" spans="1:9" s="1" customFormat="1" ht="20.100000000000001" customHeight="1" x14ac:dyDescent="0.2">
      <c r="A152" s="30" t="s">
        <v>7</v>
      </c>
      <c r="B152" s="30" t="s">
        <v>8</v>
      </c>
      <c r="C152" s="30"/>
      <c r="D152" s="30" t="s">
        <v>9</v>
      </c>
      <c r="E152" s="34" t="s">
        <v>10</v>
      </c>
      <c r="F152" s="34"/>
      <c r="G152" s="34"/>
      <c r="H152" s="30" t="s">
        <v>11</v>
      </c>
      <c r="I152" s="30" t="s">
        <v>12</v>
      </c>
    </row>
    <row r="153" spans="1:9" s="1" customFormat="1" ht="21.95" customHeight="1" x14ac:dyDescent="0.2">
      <c r="A153" s="31"/>
      <c r="B153" s="32"/>
      <c r="C153" s="33"/>
      <c r="D153" s="31"/>
      <c r="E153" s="5" t="s">
        <v>13</v>
      </c>
      <c r="F153" s="5" t="s">
        <v>14</v>
      </c>
      <c r="G153" s="5" t="s">
        <v>15</v>
      </c>
      <c r="H153" s="31"/>
      <c r="I153" s="31"/>
    </row>
    <row r="154" spans="1:9" ht="11.1" customHeight="1" x14ac:dyDescent="0.2">
      <c r="A154" s="6" t="s">
        <v>16</v>
      </c>
      <c r="B154" s="35"/>
      <c r="C154" s="35"/>
      <c r="D154" s="7"/>
      <c r="E154" s="7"/>
      <c r="F154" s="7"/>
      <c r="G154" s="7"/>
      <c r="H154" s="7"/>
      <c r="I154" s="8"/>
    </row>
    <row r="155" spans="1:9" ht="23.25" customHeight="1" x14ac:dyDescent="0.2">
      <c r="B155" s="41" t="s">
        <v>105</v>
      </c>
      <c r="C155" s="41"/>
      <c r="D155" s="14">
        <v>110</v>
      </c>
      <c r="E155" s="15">
        <v>9.16</v>
      </c>
      <c r="F155" s="15">
        <v>10</v>
      </c>
      <c r="G155" s="15">
        <v>6.77</v>
      </c>
      <c r="H155" s="15">
        <v>135.6</v>
      </c>
      <c r="I155" s="15" t="s">
        <v>106</v>
      </c>
    </row>
    <row r="156" spans="1:9" ht="11.1" customHeight="1" x14ac:dyDescent="0.2">
      <c r="B156" s="41" t="s">
        <v>44</v>
      </c>
      <c r="C156" s="41"/>
      <c r="D156" s="14">
        <v>180</v>
      </c>
      <c r="E156" s="15">
        <v>3.91</v>
      </c>
      <c r="F156" s="15">
        <v>6</v>
      </c>
      <c r="G156" s="15">
        <v>26.44</v>
      </c>
      <c r="H156" s="15">
        <v>176.3</v>
      </c>
      <c r="I156" s="15">
        <v>995</v>
      </c>
    </row>
    <row r="157" spans="1:9" ht="11.1" customHeight="1" x14ac:dyDescent="0.2">
      <c r="B157" s="41" t="s">
        <v>93</v>
      </c>
      <c r="C157" s="41"/>
      <c r="D157" s="14">
        <v>200</v>
      </c>
      <c r="E157" s="10"/>
      <c r="F157" s="10"/>
      <c r="G157" s="15">
        <v>10.97</v>
      </c>
      <c r="H157" s="15">
        <v>59.9</v>
      </c>
      <c r="I157" s="15">
        <v>828</v>
      </c>
    </row>
    <row r="158" spans="1:9" ht="11.1" customHeight="1" x14ac:dyDescent="0.2">
      <c r="B158" s="41" t="s">
        <v>19</v>
      </c>
      <c r="C158" s="41"/>
      <c r="D158" s="14">
        <v>30</v>
      </c>
      <c r="E158" s="15">
        <v>3.21</v>
      </c>
      <c r="F158" s="15">
        <v>1</v>
      </c>
      <c r="G158" s="15">
        <v>24.99</v>
      </c>
      <c r="H158" s="15">
        <v>85.2</v>
      </c>
      <c r="I158" s="15">
        <v>897</v>
      </c>
    </row>
    <row r="159" spans="1:9" ht="11.1" customHeight="1" x14ac:dyDescent="0.2">
      <c r="B159" s="41" t="s">
        <v>32</v>
      </c>
      <c r="C159" s="41"/>
      <c r="D159" s="14">
        <v>30</v>
      </c>
      <c r="E159" s="15">
        <v>2.5499999999999998</v>
      </c>
      <c r="F159" s="15">
        <v>1</v>
      </c>
      <c r="G159" s="15">
        <v>14.55</v>
      </c>
      <c r="H159" s="15">
        <v>77.7</v>
      </c>
      <c r="I159" s="10" t="s">
        <v>33</v>
      </c>
    </row>
    <row r="160" spans="1:9" ht="11.1" customHeight="1" x14ac:dyDescent="0.2">
      <c r="A160" s="42" t="s">
        <v>21</v>
      </c>
      <c r="B160" s="42"/>
      <c r="C160" s="42"/>
      <c r="D160" s="14">
        <f>SUM(D155:D159)</f>
        <v>550</v>
      </c>
      <c r="E160" s="14">
        <f>SUM(E155:E159)</f>
        <v>18.830000000000002</v>
      </c>
      <c r="F160" s="14">
        <f>SUM(F155:F159)</f>
        <v>18</v>
      </c>
      <c r="G160" s="14">
        <f>SUM(G155:G159)</f>
        <v>83.72</v>
      </c>
      <c r="H160" s="14">
        <f>SUM(H155:H159)</f>
        <v>534.69999999999993</v>
      </c>
      <c r="I160" s="10"/>
    </row>
    <row r="161" spans="1:9" ht="11.1" customHeight="1" x14ac:dyDescent="0.2">
      <c r="A161" s="6" t="s">
        <v>22</v>
      </c>
      <c r="B161" s="35"/>
      <c r="C161" s="35"/>
      <c r="D161" s="7"/>
      <c r="E161" s="7"/>
      <c r="F161" s="7"/>
      <c r="G161" s="7"/>
      <c r="H161" s="7"/>
      <c r="I161" s="8"/>
    </row>
    <row r="162" spans="1:9" ht="11.1" customHeight="1" x14ac:dyDescent="0.2">
      <c r="B162" s="41" t="s">
        <v>70</v>
      </c>
      <c r="C162" s="41"/>
      <c r="D162" s="14">
        <v>100</v>
      </c>
      <c r="E162" s="15">
        <v>0.95</v>
      </c>
      <c r="F162" s="15">
        <v>6</v>
      </c>
      <c r="G162" s="15">
        <v>8.2799999999999994</v>
      </c>
      <c r="H162" s="15">
        <v>128</v>
      </c>
      <c r="I162" s="15">
        <v>817</v>
      </c>
    </row>
    <row r="163" spans="1:9" ht="11.1" customHeight="1" x14ac:dyDescent="0.2">
      <c r="B163" s="41" t="s">
        <v>72</v>
      </c>
      <c r="C163" s="41"/>
      <c r="D163" s="14">
        <v>250</v>
      </c>
      <c r="E163" s="15">
        <v>6.67</v>
      </c>
      <c r="F163" s="15">
        <v>4</v>
      </c>
      <c r="G163" s="15">
        <v>18.13</v>
      </c>
      <c r="H163" s="15">
        <v>132.1</v>
      </c>
      <c r="I163" s="15">
        <v>52</v>
      </c>
    </row>
    <row r="164" spans="1:9" ht="11.1" customHeight="1" x14ac:dyDescent="0.2">
      <c r="B164" s="41" t="s">
        <v>117</v>
      </c>
      <c r="C164" s="41"/>
      <c r="D164" s="14">
        <v>250</v>
      </c>
      <c r="E164" s="15">
        <v>20.12</v>
      </c>
      <c r="F164" s="15">
        <v>18</v>
      </c>
      <c r="G164" s="15">
        <v>60.98</v>
      </c>
      <c r="H164" s="15">
        <v>439.5</v>
      </c>
      <c r="I164" s="10" t="s">
        <v>73</v>
      </c>
    </row>
    <row r="165" spans="1:9" ht="11.1" customHeight="1" x14ac:dyDescent="0.2">
      <c r="B165" s="41" t="s">
        <v>74</v>
      </c>
      <c r="C165" s="41"/>
      <c r="D165" s="14">
        <v>200</v>
      </c>
      <c r="E165" s="15">
        <v>0.15</v>
      </c>
      <c r="F165" s="10"/>
      <c r="G165" s="15">
        <v>17.059999999999999</v>
      </c>
      <c r="H165" s="15">
        <v>70.400000000000006</v>
      </c>
      <c r="I165" s="15">
        <v>917.02</v>
      </c>
    </row>
    <row r="166" spans="1:9" ht="11.1" customHeight="1" x14ac:dyDescent="0.2">
      <c r="B166" s="41" t="s">
        <v>19</v>
      </c>
      <c r="C166" s="41"/>
      <c r="D166" s="14">
        <v>25</v>
      </c>
      <c r="E166" s="15">
        <v>2.68</v>
      </c>
      <c r="F166" s="15">
        <v>1</v>
      </c>
      <c r="G166" s="15">
        <v>20.83</v>
      </c>
      <c r="H166" s="15">
        <v>71</v>
      </c>
      <c r="I166" s="15">
        <v>897</v>
      </c>
    </row>
    <row r="167" spans="1:9" ht="11.1" customHeight="1" x14ac:dyDescent="0.2">
      <c r="B167" s="41" t="s">
        <v>32</v>
      </c>
      <c r="C167" s="41"/>
      <c r="D167" s="14">
        <v>25</v>
      </c>
      <c r="E167" s="15">
        <v>2.13</v>
      </c>
      <c r="F167" s="15">
        <v>1</v>
      </c>
      <c r="G167" s="15">
        <v>12.13</v>
      </c>
      <c r="H167" s="15">
        <v>64.8</v>
      </c>
      <c r="I167" s="10" t="s">
        <v>33</v>
      </c>
    </row>
    <row r="168" spans="1:9" ht="11.1" customHeight="1" x14ac:dyDescent="0.2">
      <c r="A168" s="42" t="s">
        <v>26</v>
      </c>
      <c r="B168" s="42"/>
      <c r="C168" s="42"/>
      <c r="D168" s="14">
        <f>SUM(D162:D167)</f>
        <v>850</v>
      </c>
      <c r="E168" s="14">
        <f t="shared" ref="E168:H168" si="8">SUM(E162:E167)</f>
        <v>32.700000000000003</v>
      </c>
      <c r="F168" s="14">
        <f t="shared" si="8"/>
        <v>30</v>
      </c>
      <c r="G168" s="14">
        <f t="shared" si="8"/>
        <v>137.41</v>
      </c>
      <c r="H168" s="14">
        <f t="shared" si="8"/>
        <v>905.8</v>
      </c>
      <c r="I168" s="10"/>
    </row>
    <row r="169" spans="1:9" s="1" customFormat="1" ht="11.1" customHeight="1" x14ac:dyDescent="0.2">
      <c r="A169" s="42" t="s">
        <v>27</v>
      </c>
      <c r="B169" s="42"/>
      <c r="C169" s="42"/>
      <c r="D169" s="9">
        <f>D160+D168</f>
        <v>1400</v>
      </c>
      <c r="E169" s="9">
        <f t="shared" ref="E169:H169" si="9">E160+E168</f>
        <v>51.53</v>
      </c>
      <c r="F169" s="9">
        <f t="shared" si="9"/>
        <v>48</v>
      </c>
      <c r="G169" s="9">
        <f t="shared" si="9"/>
        <v>221.13</v>
      </c>
      <c r="H169" s="9">
        <f t="shared" si="9"/>
        <v>1440.5</v>
      </c>
      <c r="I169" s="10"/>
    </row>
    <row r="170" spans="1:9" ht="11.1" customHeight="1" x14ac:dyDescent="0.2">
      <c r="E170" s="2"/>
      <c r="F170" s="2"/>
      <c r="G170" s="2"/>
      <c r="H170" s="2"/>
      <c r="I170" s="4" t="s">
        <v>75</v>
      </c>
    </row>
    <row r="171" spans="1:9" ht="11.1" customHeight="1" x14ac:dyDescent="0.2">
      <c r="A171" s="3" t="s">
        <v>2</v>
      </c>
      <c r="D171" s="4" t="s">
        <v>3</v>
      </c>
      <c r="E171" s="16">
        <v>2</v>
      </c>
      <c r="G171" s="4" t="s">
        <v>5</v>
      </c>
      <c r="H171" s="1" t="s">
        <v>40</v>
      </c>
    </row>
    <row r="172" spans="1:9" s="1" customFormat="1" ht="20.100000000000001" customHeight="1" x14ac:dyDescent="0.2">
      <c r="A172" s="30" t="s">
        <v>7</v>
      </c>
      <c r="B172" s="30" t="s">
        <v>8</v>
      </c>
      <c r="C172" s="30"/>
      <c r="D172" s="30" t="s">
        <v>9</v>
      </c>
      <c r="E172" s="34" t="s">
        <v>10</v>
      </c>
      <c r="F172" s="34"/>
      <c r="G172" s="34"/>
      <c r="H172" s="30" t="s">
        <v>11</v>
      </c>
      <c r="I172" s="30" t="s">
        <v>12</v>
      </c>
    </row>
    <row r="173" spans="1:9" s="1" customFormat="1" ht="21.95" customHeight="1" x14ac:dyDescent="0.2">
      <c r="A173" s="31"/>
      <c r="B173" s="32"/>
      <c r="C173" s="33"/>
      <c r="D173" s="31"/>
      <c r="E173" s="5" t="s">
        <v>13</v>
      </c>
      <c r="F173" s="5" t="s">
        <v>14</v>
      </c>
      <c r="G173" s="5" t="s">
        <v>15</v>
      </c>
      <c r="H173" s="31"/>
      <c r="I173" s="31"/>
    </row>
    <row r="174" spans="1:9" ht="11.1" customHeight="1" x14ac:dyDescent="0.2">
      <c r="A174" s="6" t="s">
        <v>16</v>
      </c>
      <c r="B174" s="35"/>
      <c r="C174" s="35"/>
      <c r="D174" s="7"/>
      <c r="E174" s="7"/>
      <c r="F174" s="7"/>
      <c r="G174" s="7"/>
      <c r="H174" s="7"/>
      <c r="I174" s="8"/>
    </row>
    <row r="175" spans="1:9" ht="21.95" customHeight="1" x14ac:dyDescent="0.2">
      <c r="B175" s="41" t="s">
        <v>76</v>
      </c>
      <c r="C175" s="41"/>
      <c r="D175" s="14">
        <v>250</v>
      </c>
      <c r="E175" s="15">
        <v>10.199999999999999</v>
      </c>
      <c r="F175" s="15">
        <v>10</v>
      </c>
      <c r="G175" s="15">
        <v>47.6</v>
      </c>
      <c r="H175" s="15">
        <v>337.9</v>
      </c>
      <c r="I175" s="15">
        <v>848</v>
      </c>
    </row>
    <row r="176" spans="1:9" ht="11.1" customHeight="1" x14ac:dyDescent="0.2">
      <c r="B176" s="41" t="s">
        <v>118</v>
      </c>
      <c r="C176" s="41"/>
      <c r="D176" s="14">
        <v>85</v>
      </c>
      <c r="E176" s="15">
        <v>5</v>
      </c>
      <c r="F176" s="15">
        <v>10</v>
      </c>
      <c r="G176" s="15">
        <v>20.02</v>
      </c>
      <c r="H176" s="15">
        <v>256</v>
      </c>
      <c r="I176" s="10" t="s">
        <v>119</v>
      </c>
    </row>
    <row r="177" spans="1:9" ht="11.1" customHeight="1" x14ac:dyDescent="0.2">
      <c r="B177" s="41" t="s">
        <v>93</v>
      </c>
      <c r="C177" s="41"/>
      <c r="D177" s="14">
        <v>200</v>
      </c>
      <c r="E177" s="10"/>
      <c r="F177" s="10"/>
      <c r="G177" s="15">
        <v>10.97</v>
      </c>
      <c r="H177" s="15">
        <v>59.9</v>
      </c>
      <c r="I177" s="15">
        <v>828</v>
      </c>
    </row>
    <row r="178" spans="1:9" ht="11.1" customHeight="1" x14ac:dyDescent="0.2">
      <c r="B178" s="41" t="s">
        <v>19</v>
      </c>
      <c r="C178" s="41"/>
      <c r="D178" s="14">
        <v>20</v>
      </c>
      <c r="E178" s="15">
        <v>2.14</v>
      </c>
      <c r="F178" s="15">
        <v>1</v>
      </c>
      <c r="G178" s="15">
        <v>16.66</v>
      </c>
      <c r="H178" s="15">
        <v>56.8</v>
      </c>
      <c r="I178" s="15">
        <v>897</v>
      </c>
    </row>
    <row r="179" spans="1:9" ht="11.1" customHeight="1" x14ac:dyDescent="0.2">
      <c r="A179" s="42" t="s">
        <v>21</v>
      </c>
      <c r="B179" s="42"/>
      <c r="C179" s="42"/>
      <c r="D179" s="14">
        <f>SUM(D175:D178)</f>
        <v>555</v>
      </c>
      <c r="E179" s="14">
        <f t="shared" ref="E179:H179" si="10">SUM(E175:E178)</f>
        <v>17.34</v>
      </c>
      <c r="F179" s="14">
        <f t="shared" si="10"/>
        <v>21</v>
      </c>
      <c r="G179" s="14">
        <f t="shared" si="10"/>
        <v>95.25</v>
      </c>
      <c r="H179" s="14">
        <f t="shared" si="10"/>
        <v>710.59999999999991</v>
      </c>
      <c r="I179" s="10"/>
    </row>
    <row r="180" spans="1:9" ht="11.1" customHeight="1" x14ac:dyDescent="0.2">
      <c r="A180" s="6" t="s">
        <v>22</v>
      </c>
      <c r="B180" s="35"/>
      <c r="C180" s="35"/>
      <c r="D180" s="7"/>
      <c r="E180" s="7"/>
      <c r="F180" s="7"/>
      <c r="G180" s="7"/>
      <c r="H180" s="7"/>
      <c r="I180" s="8"/>
    </row>
    <row r="181" spans="1:9" ht="24" customHeight="1" x14ac:dyDescent="0.2">
      <c r="B181" s="41" t="s">
        <v>120</v>
      </c>
      <c r="C181" s="41"/>
      <c r="D181" s="14">
        <v>250</v>
      </c>
      <c r="E181" s="15">
        <v>6.03</v>
      </c>
      <c r="F181" s="15">
        <v>7</v>
      </c>
      <c r="G181" s="15">
        <v>21.52</v>
      </c>
      <c r="H181" s="15">
        <v>178.4</v>
      </c>
      <c r="I181" s="15">
        <v>139</v>
      </c>
    </row>
    <row r="182" spans="1:9" ht="23.25" customHeight="1" x14ac:dyDescent="0.2">
      <c r="B182" s="41" t="s">
        <v>121</v>
      </c>
      <c r="C182" s="41"/>
      <c r="D182" s="14">
        <v>120</v>
      </c>
      <c r="E182" s="15">
        <v>13.8</v>
      </c>
      <c r="F182" s="15">
        <v>10</v>
      </c>
      <c r="G182" s="15">
        <v>8.57</v>
      </c>
      <c r="H182" s="15">
        <v>255.8</v>
      </c>
      <c r="I182" s="10" t="s">
        <v>122</v>
      </c>
    </row>
    <row r="183" spans="1:9" ht="11.1" customHeight="1" x14ac:dyDescent="0.2">
      <c r="B183" s="41" t="s">
        <v>37</v>
      </c>
      <c r="C183" s="41"/>
      <c r="D183" s="14">
        <v>180</v>
      </c>
      <c r="E183" s="15">
        <v>8.9</v>
      </c>
      <c r="F183" s="15">
        <v>7</v>
      </c>
      <c r="G183" s="15">
        <v>53.87</v>
      </c>
      <c r="H183" s="15">
        <v>302.60000000000002</v>
      </c>
      <c r="I183" s="15">
        <v>998</v>
      </c>
    </row>
    <row r="184" spans="1:9" ht="11.1" customHeight="1" x14ac:dyDescent="0.2">
      <c r="B184" s="41" t="s">
        <v>93</v>
      </c>
      <c r="C184" s="41"/>
      <c r="D184" s="14">
        <v>200</v>
      </c>
      <c r="E184" s="10"/>
      <c r="F184" s="10"/>
      <c r="G184" s="15">
        <v>10.97</v>
      </c>
      <c r="H184" s="15">
        <v>59.9</v>
      </c>
      <c r="I184" s="15">
        <v>828</v>
      </c>
    </row>
    <row r="185" spans="1:9" ht="11.1" customHeight="1" x14ac:dyDescent="0.2">
      <c r="B185" s="41" t="s">
        <v>19</v>
      </c>
      <c r="C185" s="41"/>
      <c r="D185" s="14">
        <v>25</v>
      </c>
      <c r="E185" s="15">
        <v>2.68</v>
      </c>
      <c r="F185" s="15">
        <v>1</v>
      </c>
      <c r="G185" s="15">
        <v>20.83</v>
      </c>
      <c r="H185" s="15">
        <v>71</v>
      </c>
      <c r="I185" s="15">
        <v>897</v>
      </c>
    </row>
    <row r="186" spans="1:9" ht="11.1" customHeight="1" x14ac:dyDescent="0.2">
      <c r="B186" s="41" t="s">
        <v>32</v>
      </c>
      <c r="C186" s="41"/>
      <c r="D186" s="14">
        <v>25</v>
      </c>
      <c r="E186" s="15">
        <v>2.13</v>
      </c>
      <c r="F186" s="15">
        <v>1</v>
      </c>
      <c r="G186" s="15">
        <v>12.13</v>
      </c>
      <c r="H186" s="15">
        <v>64.8</v>
      </c>
      <c r="I186" s="10" t="s">
        <v>33</v>
      </c>
    </row>
    <row r="187" spans="1:9" ht="11.1" customHeight="1" x14ac:dyDescent="0.2">
      <c r="A187" s="42" t="s">
        <v>26</v>
      </c>
      <c r="B187" s="42"/>
      <c r="C187" s="42"/>
      <c r="D187" s="14">
        <f>SUM(D181:D186)</f>
        <v>800</v>
      </c>
      <c r="E187" s="14">
        <f>SUM(E181:E186)</f>
        <v>33.540000000000006</v>
      </c>
      <c r="F187" s="14">
        <f>SUM(F181:F186)</f>
        <v>26</v>
      </c>
      <c r="G187" s="14">
        <f>SUM(G181:G186)</f>
        <v>127.88999999999999</v>
      </c>
      <c r="H187" s="14">
        <f>SUM(H181:H186)</f>
        <v>932.5</v>
      </c>
      <c r="I187" s="10"/>
    </row>
    <row r="188" spans="1:9" ht="11.1" customHeight="1" x14ac:dyDescent="0.2">
      <c r="A188" s="42" t="s">
        <v>27</v>
      </c>
      <c r="B188" s="42"/>
      <c r="C188" s="42"/>
      <c r="D188" s="9">
        <f>D179+D187</f>
        <v>1355</v>
      </c>
      <c r="E188" s="9">
        <f>E179+E187</f>
        <v>50.88000000000001</v>
      </c>
      <c r="F188" s="9">
        <f>F179+F187</f>
        <v>47</v>
      </c>
      <c r="G188" s="9">
        <f>G179+G187</f>
        <v>223.14</v>
      </c>
      <c r="H188" s="9">
        <f>H179+H187</f>
        <v>1643.1</v>
      </c>
      <c r="I188" s="10"/>
    </row>
    <row r="189" spans="1:9" ht="11.1" customHeight="1" x14ac:dyDescent="0.2">
      <c r="E189" s="2"/>
      <c r="F189" s="2"/>
      <c r="G189" s="2"/>
      <c r="H189" s="2"/>
      <c r="I189" s="4" t="s">
        <v>77</v>
      </c>
    </row>
    <row r="190" spans="1:9" ht="11.1" customHeight="1" x14ac:dyDescent="0.2">
      <c r="A190" s="3" t="s">
        <v>2</v>
      </c>
      <c r="D190" s="4" t="s">
        <v>3</v>
      </c>
      <c r="E190" s="16">
        <v>2</v>
      </c>
      <c r="G190" s="4" t="s">
        <v>5</v>
      </c>
      <c r="H190" s="1" t="s">
        <v>48</v>
      </c>
    </row>
    <row r="191" spans="1:9" s="1" customFormat="1" ht="20.100000000000001" customHeight="1" x14ac:dyDescent="0.2">
      <c r="A191" s="30" t="s">
        <v>7</v>
      </c>
      <c r="B191" s="30" t="s">
        <v>8</v>
      </c>
      <c r="C191" s="30"/>
      <c r="D191" s="30" t="s">
        <v>9</v>
      </c>
      <c r="E191" s="34" t="s">
        <v>10</v>
      </c>
      <c r="F191" s="34"/>
      <c r="G191" s="34"/>
      <c r="H191" s="30" t="s">
        <v>11</v>
      </c>
      <c r="I191" s="30" t="s">
        <v>12</v>
      </c>
    </row>
    <row r="192" spans="1:9" s="1" customFormat="1" ht="21.95" customHeight="1" x14ac:dyDescent="0.2">
      <c r="A192" s="31"/>
      <c r="B192" s="32"/>
      <c r="C192" s="33"/>
      <c r="D192" s="31"/>
      <c r="E192" s="5" t="s">
        <v>13</v>
      </c>
      <c r="F192" s="5" t="s">
        <v>14</v>
      </c>
      <c r="G192" s="5" t="s">
        <v>15</v>
      </c>
      <c r="H192" s="31"/>
      <c r="I192" s="31"/>
    </row>
    <row r="193" spans="1:9" ht="11.1" customHeight="1" x14ac:dyDescent="0.2">
      <c r="A193" s="6" t="s">
        <v>16</v>
      </c>
      <c r="B193" s="35"/>
      <c r="C193" s="35"/>
      <c r="D193" s="7"/>
      <c r="E193" s="7"/>
      <c r="F193" s="7"/>
      <c r="G193" s="7"/>
      <c r="H193" s="7"/>
      <c r="I193" s="8"/>
    </row>
    <row r="194" spans="1:9" ht="24.75" customHeight="1" x14ac:dyDescent="0.2">
      <c r="B194" s="41" t="s">
        <v>123</v>
      </c>
      <c r="C194" s="41"/>
      <c r="D194" s="14">
        <v>230</v>
      </c>
      <c r="E194" s="15">
        <v>11.64</v>
      </c>
      <c r="F194" s="15">
        <v>15</v>
      </c>
      <c r="G194" s="15">
        <v>27.68</v>
      </c>
      <c r="H194" s="15">
        <v>256.8</v>
      </c>
      <c r="I194" s="15" t="s">
        <v>124</v>
      </c>
    </row>
    <row r="195" spans="1:9" ht="11.1" customHeight="1" x14ac:dyDescent="0.2">
      <c r="B195" s="41" t="s">
        <v>42</v>
      </c>
      <c r="C195" s="41"/>
      <c r="D195" s="14">
        <v>60</v>
      </c>
      <c r="E195" s="15">
        <v>6.21</v>
      </c>
      <c r="F195" s="15">
        <v>6</v>
      </c>
      <c r="G195" s="15">
        <v>24.16</v>
      </c>
      <c r="H195" s="15">
        <v>259.5</v>
      </c>
      <c r="I195" s="15">
        <v>450.05</v>
      </c>
    </row>
    <row r="196" spans="1:9" ht="11.1" customHeight="1" x14ac:dyDescent="0.2">
      <c r="B196" s="41" t="s">
        <v>18</v>
      </c>
      <c r="C196" s="41"/>
      <c r="D196" s="14">
        <v>200</v>
      </c>
      <c r="E196" s="10"/>
      <c r="F196" s="10"/>
      <c r="G196" s="15">
        <v>10.97</v>
      </c>
      <c r="H196" s="15">
        <v>59.9</v>
      </c>
      <c r="I196" s="15">
        <v>828</v>
      </c>
    </row>
    <row r="197" spans="1:9" ht="11.1" customHeight="1" x14ac:dyDescent="0.2">
      <c r="B197" s="41" t="s">
        <v>19</v>
      </c>
      <c r="C197" s="41"/>
      <c r="D197" s="14">
        <v>30</v>
      </c>
      <c r="E197" s="15">
        <v>3.21</v>
      </c>
      <c r="F197" s="15">
        <v>1</v>
      </c>
      <c r="G197" s="15">
        <v>24.99</v>
      </c>
      <c r="H197" s="15">
        <v>85.2</v>
      </c>
      <c r="I197" s="15">
        <v>897</v>
      </c>
    </row>
    <row r="198" spans="1:9" ht="11.1" customHeight="1" x14ac:dyDescent="0.2">
      <c r="B198" s="41" t="s">
        <v>32</v>
      </c>
      <c r="C198" s="41"/>
      <c r="D198" s="14">
        <v>30</v>
      </c>
      <c r="E198" s="15">
        <v>2.5499999999999998</v>
      </c>
      <c r="F198" s="15">
        <v>1</v>
      </c>
      <c r="G198" s="15">
        <v>14.55</v>
      </c>
      <c r="H198" s="15">
        <v>77.7</v>
      </c>
      <c r="I198" s="10" t="s">
        <v>33</v>
      </c>
    </row>
    <row r="199" spans="1:9" ht="11.1" customHeight="1" x14ac:dyDescent="0.2">
      <c r="A199" s="42" t="s">
        <v>21</v>
      </c>
      <c r="B199" s="42"/>
      <c r="C199" s="42"/>
      <c r="D199" s="14">
        <f>SUM(D194:D198)</f>
        <v>550</v>
      </c>
      <c r="E199" s="14">
        <f>SUM(E194:E198)</f>
        <v>23.610000000000003</v>
      </c>
      <c r="F199" s="14">
        <f>SUM(F194:F198)</f>
        <v>23</v>
      </c>
      <c r="G199" s="14">
        <f>SUM(G194:G198)</f>
        <v>102.35</v>
      </c>
      <c r="H199" s="14">
        <f>SUM(H194:H198)</f>
        <v>739.1</v>
      </c>
      <c r="I199" s="10"/>
    </row>
    <row r="200" spans="1:9" ht="11.1" customHeight="1" x14ac:dyDescent="0.2">
      <c r="A200" s="6" t="s">
        <v>22</v>
      </c>
      <c r="B200" s="35"/>
      <c r="C200" s="35"/>
      <c r="D200" s="7"/>
      <c r="E200" s="7"/>
      <c r="F200" s="7"/>
      <c r="G200" s="7"/>
      <c r="H200" s="7"/>
      <c r="I200" s="8"/>
    </row>
    <row r="201" spans="1:9" ht="11.1" customHeight="1" x14ac:dyDescent="0.2">
      <c r="B201" s="41" t="s">
        <v>78</v>
      </c>
      <c r="C201" s="41"/>
      <c r="D201" s="14">
        <v>100</v>
      </c>
      <c r="E201" s="15">
        <v>1.1000000000000001</v>
      </c>
      <c r="F201" s="15">
        <v>10</v>
      </c>
      <c r="G201" s="15">
        <v>5.53</v>
      </c>
      <c r="H201" s="15">
        <v>162.69999999999999</v>
      </c>
      <c r="I201" s="15">
        <v>999.12</v>
      </c>
    </row>
    <row r="202" spans="1:9" ht="24" customHeight="1" x14ac:dyDescent="0.2">
      <c r="B202" s="41" t="s">
        <v>125</v>
      </c>
      <c r="C202" s="41"/>
      <c r="D202" s="14">
        <v>250</v>
      </c>
      <c r="E202" s="15">
        <v>3.82</v>
      </c>
      <c r="F202" s="15">
        <v>4</v>
      </c>
      <c r="G202" s="15">
        <v>20.78</v>
      </c>
      <c r="H202" s="15">
        <v>133.19999999999999</v>
      </c>
      <c r="I202" s="10" t="s">
        <v>79</v>
      </c>
    </row>
    <row r="203" spans="1:9" ht="11.1" customHeight="1" x14ac:dyDescent="0.2">
      <c r="B203" s="41" t="s">
        <v>80</v>
      </c>
      <c r="C203" s="41"/>
      <c r="D203" s="14">
        <v>100</v>
      </c>
      <c r="E203" s="15">
        <v>13.99</v>
      </c>
      <c r="F203" s="15">
        <v>10</v>
      </c>
      <c r="G203" s="15">
        <v>2.33</v>
      </c>
      <c r="H203" s="15">
        <v>126.4</v>
      </c>
      <c r="I203" s="10" t="s">
        <v>81</v>
      </c>
    </row>
    <row r="204" spans="1:9" ht="11.1" customHeight="1" x14ac:dyDescent="0.2">
      <c r="B204" s="41" t="s">
        <v>44</v>
      </c>
      <c r="C204" s="41"/>
      <c r="D204" s="14">
        <v>180</v>
      </c>
      <c r="E204" s="15">
        <v>3.91</v>
      </c>
      <c r="F204" s="15">
        <v>6</v>
      </c>
      <c r="G204" s="15">
        <v>26.44</v>
      </c>
      <c r="H204" s="15">
        <v>176.3</v>
      </c>
      <c r="I204" s="15">
        <v>995</v>
      </c>
    </row>
    <row r="205" spans="1:9" ht="11.1" customHeight="1" x14ac:dyDescent="0.2">
      <c r="B205" s="41" t="s">
        <v>38</v>
      </c>
      <c r="C205" s="41"/>
      <c r="D205" s="14">
        <v>200</v>
      </c>
      <c r="E205" s="15">
        <v>0.11</v>
      </c>
      <c r="F205" s="10"/>
      <c r="G205" s="15">
        <v>23.88</v>
      </c>
      <c r="H205" s="15">
        <v>99.1</v>
      </c>
      <c r="I205" s="15">
        <v>912</v>
      </c>
    </row>
    <row r="206" spans="1:9" ht="11.1" customHeight="1" x14ac:dyDescent="0.2">
      <c r="B206" s="41" t="s">
        <v>19</v>
      </c>
      <c r="C206" s="41"/>
      <c r="D206" s="14">
        <v>25</v>
      </c>
      <c r="E206" s="15">
        <v>2.68</v>
      </c>
      <c r="F206" s="15">
        <v>1</v>
      </c>
      <c r="G206" s="15">
        <v>20.83</v>
      </c>
      <c r="H206" s="15">
        <v>71</v>
      </c>
      <c r="I206" s="15">
        <v>897</v>
      </c>
    </row>
    <row r="207" spans="1:9" ht="11.1" customHeight="1" x14ac:dyDescent="0.2">
      <c r="B207" s="41" t="s">
        <v>32</v>
      </c>
      <c r="C207" s="41"/>
      <c r="D207" s="14">
        <v>25</v>
      </c>
      <c r="E207" s="15">
        <v>2.13</v>
      </c>
      <c r="F207" s="15">
        <v>1</v>
      </c>
      <c r="G207" s="15">
        <v>12.13</v>
      </c>
      <c r="H207" s="15">
        <v>64.8</v>
      </c>
      <c r="I207" s="10" t="s">
        <v>33</v>
      </c>
    </row>
    <row r="208" spans="1:9" ht="11.1" customHeight="1" x14ac:dyDescent="0.2">
      <c r="A208" s="42" t="s">
        <v>26</v>
      </c>
      <c r="B208" s="42"/>
      <c r="C208" s="42"/>
      <c r="D208" s="14">
        <f>SUM(D201:D207)</f>
        <v>880</v>
      </c>
      <c r="E208" s="14">
        <f>SUM(E201:E207)</f>
        <v>27.74</v>
      </c>
      <c r="F208" s="14">
        <f>SUM(F201:F207)</f>
        <v>32</v>
      </c>
      <c r="G208" s="14">
        <f>SUM(G201:G207)</f>
        <v>111.91999999999999</v>
      </c>
      <c r="H208" s="14">
        <f>SUM(H201:H207)</f>
        <v>833.49999999999989</v>
      </c>
      <c r="I208" s="10"/>
    </row>
    <row r="209" spans="1:9" s="1" customFormat="1" ht="11.1" customHeight="1" x14ac:dyDescent="0.2">
      <c r="A209" s="42" t="s">
        <v>27</v>
      </c>
      <c r="B209" s="42"/>
      <c r="C209" s="42"/>
      <c r="D209" s="9">
        <f>D199+D208</f>
        <v>1430</v>
      </c>
      <c r="E209" s="9">
        <f>E199+E208</f>
        <v>51.35</v>
      </c>
      <c r="F209" s="9">
        <f>F199+F208</f>
        <v>55</v>
      </c>
      <c r="G209" s="9">
        <f>G199+G208</f>
        <v>214.26999999999998</v>
      </c>
      <c r="H209" s="9">
        <f>H199+H208</f>
        <v>1572.6</v>
      </c>
      <c r="I209" s="10"/>
    </row>
    <row r="210" spans="1:9" ht="11.1" customHeight="1" x14ac:dyDescent="0.2">
      <c r="E210" s="2"/>
      <c r="F210" s="2"/>
      <c r="G210" s="2"/>
      <c r="H210" s="2"/>
      <c r="I210" s="4" t="s">
        <v>82</v>
      </c>
    </row>
    <row r="211" spans="1:9" ht="11.1" customHeight="1" x14ac:dyDescent="0.2">
      <c r="A211" s="3" t="s">
        <v>2</v>
      </c>
      <c r="D211" s="4" t="s">
        <v>3</v>
      </c>
      <c r="E211" s="16">
        <v>2</v>
      </c>
      <c r="G211" s="4" t="s">
        <v>5</v>
      </c>
      <c r="H211" s="1" t="s">
        <v>54</v>
      </c>
    </row>
    <row r="212" spans="1:9" s="1" customFormat="1" ht="20.100000000000001" customHeight="1" x14ac:dyDescent="0.2">
      <c r="A212" s="30" t="s">
        <v>7</v>
      </c>
      <c r="B212" s="30" t="s">
        <v>8</v>
      </c>
      <c r="C212" s="30"/>
      <c r="D212" s="30" t="s">
        <v>9</v>
      </c>
      <c r="E212" s="34" t="s">
        <v>10</v>
      </c>
      <c r="F212" s="34"/>
      <c r="G212" s="34"/>
      <c r="H212" s="30" t="s">
        <v>11</v>
      </c>
      <c r="I212" s="30" t="s">
        <v>12</v>
      </c>
    </row>
    <row r="213" spans="1:9" s="1" customFormat="1" ht="21.95" customHeight="1" x14ac:dyDescent="0.2">
      <c r="A213" s="31"/>
      <c r="B213" s="32"/>
      <c r="C213" s="33"/>
      <c r="D213" s="31"/>
      <c r="E213" s="5" t="s">
        <v>13</v>
      </c>
      <c r="F213" s="5" t="s">
        <v>14</v>
      </c>
      <c r="G213" s="5" t="s">
        <v>15</v>
      </c>
      <c r="H213" s="31"/>
      <c r="I213" s="31"/>
    </row>
    <row r="214" spans="1:9" ht="11.1" customHeight="1" x14ac:dyDescent="0.2">
      <c r="A214" s="6" t="s">
        <v>16</v>
      </c>
      <c r="B214" s="35"/>
      <c r="C214" s="35"/>
      <c r="D214" s="7"/>
      <c r="E214" s="7"/>
      <c r="F214" s="7"/>
      <c r="G214" s="7"/>
      <c r="H214" s="7"/>
      <c r="I214" s="8"/>
    </row>
    <row r="215" spans="1:9" ht="25.5" customHeight="1" x14ac:dyDescent="0.2">
      <c r="B215" s="41" t="s">
        <v>126</v>
      </c>
      <c r="C215" s="41"/>
      <c r="D215" s="14">
        <v>210</v>
      </c>
      <c r="E215" s="15">
        <v>18.7</v>
      </c>
      <c r="F215" s="15">
        <v>17</v>
      </c>
      <c r="G215" s="15">
        <v>39.4</v>
      </c>
      <c r="H215" s="15">
        <v>401</v>
      </c>
      <c r="I215" s="10" t="s">
        <v>127</v>
      </c>
    </row>
    <row r="216" spans="1:9" ht="11.1" customHeight="1" x14ac:dyDescent="0.2">
      <c r="B216" s="41" t="s">
        <v>20</v>
      </c>
      <c r="C216" s="41"/>
      <c r="D216" s="14">
        <v>110</v>
      </c>
      <c r="E216" s="15">
        <v>0.44</v>
      </c>
      <c r="F216" s="10"/>
      <c r="G216" s="15">
        <v>10.78</v>
      </c>
      <c r="H216" s="15">
        <v>80.7</v>
      </c>
      <c r="I216" s="15">
        <v>976</v>
      </c>
    </row>
    <row r="217" spans="1:9" ht="11.1" customHeight="1" x14ac:dyDescent="0.2">
      <c r="B217" s="41" t="s">
        <v>93</v>
      </c>
      <c r="C217" s="41"/>
      <c r="D217" s="14">
        <v>200</v>
      </c>
      <c r="E217" s="10"/>
      <c r="F217" s="10"/>
      <c r="G217" s="15">
        <v>10.97</v>
      </c>
      <c r="H217" s="15">
        <v>59.9</v>
      </c>
      <c r="I217" s="15">
        <v>828</v>
      </c>
    </row>
    <row r="218" spans="1:9" ht="11.1" customHeight="1" x14ac:dyDescent="0.2">
      <c r="B218" s="41" t="s">
        <v>19</v>
      </c>
      <c r="C218" s="41"/>
      <c r="D218" s="14">
        <v>30</v>
      </c>
      <c r="E218" s="15">
        <v>3.21</v>
      </c>
      <c r="F218" s="15">
        <v>1</v>
      </c>
      <c r="G218" s="15">
        <v>24.99</v>
      </c>
      <c r="H218" s="15">
        <v>85.2</v>
      </c>
      <c r="I218" s="15">
        <v>897</v>
      </c>
    </row>
    <row r="219" spans="1:9" ht="11.1" customHeight="1" x14ac:dyDescent="0.2">
      <c r="B219" s="41" t="s">
        <v>32</v>
      </c>
      <c r="C219" s="41"/>
      <c r="D219" s="14">
        <v>30</v>
      </c>
      <c r="E219" s="15">
        <v>2.5499999999999998</v>
      </c>
      <c r="F219" s="15">
        <v>1</v>
      </c>
      <c r="G219" s="15">
        <v>14.55</v>
      </c>
      <c r="H219" s="15">
        <v>77.7</v>
      </c>
      <c r="I219" s="10" t="s">
        <v>33</v>
      </c>
    </row>
    <row r="220" spans="1:9" ht="11.1" customHeight="1" x14ac:dyDescent="0.2">
      <c r="A220" s="42" t="s">
        <v>21</v>
      </c>
      <c r="B220" s="42"/>
      <c r="C220" s="42"/>
      <c r="D220" s="14">
        <f>SUM(D215:D219)</f>
        <v>580</v>
      </c>
      <c r="E220" s="14">
        <f>SUM(E215:E219)</f>
        <v>24.900000000000002</v>
      </c>
      <c r="F220" s="14">
        <f>SUM(F215:F219)</f>
        <v>19</v>
      </c>
      <c r="G220" s="14">
        <f>SUM(G215:G219)</f>
        <v>100.69</v>
      </c>
      <c r="H220" s="14">
        <f>SUM(H215:H219)</f>
        <v>704.50000000000011</v>
      </c>
      <c r="I220" s="10"/>
    </row>
    <row r="221" spans="1:9" ht="11.1" customHeight="1" x14ac:dyDescent="0.2">
      <c r="A221" s="6" t="s">
        <v>22</v>
      </c>
      <c r="B221" s="35"/>
      <c r="C221" s="35"/>
      <c r="D221" s="7"/>
      <c r="E221" s="7"/>
      <c r="F221" s="7"/>
      <c r="G221" s="7"/>
      <c r="H221" s="7"/>
      <c r="I221" s="8"/>
    </row>
    <row r="222" spans="1:9" ht="11.1" customHeight="1" x14ac:dyDescent="0.2">
      <c r="B222" s="41" t="s">
        <v>83</v>
      </c>
      <c r="C222" s="41"/>
      <c r="D222" s="14">
        <v>100</v>
      </c>
      <c r="E222" s="15">
        <v>2.2400000000000002</v>
      </c>
      <c r="F222" s="15">
        <v>6</v>
      </c>
      <c r="G222" s="15">
        <v>10.4</v>
      </c>
      <c r="H222" s="15">
        <v>133.6</v>
      </c>
      <c r="I222" s="10" t="s">
        <v>84</v>
      </c>
    </row>
    <row r="223" spans="1:9" ht="21.95" customHeight="1" x14ac:dyDescent="0.2">
      <c r="B223" s="41" t="s">
        <v>99</v>
      </c>
      <c r="C223" s="41"/>
      <c r="D223" s="14">
        <v>250</v>
      </c>
      <c r="E223" s="15">
        <v>3.06</v>
      </c>
      <c r="F223" s="15">
        <v>8</v>
      </c>
      <c r="G223" s="15">
        <v>16.72</v>
      </c>
      <c r="H223" s="15">
        <v>136.19999999999999</v>
      </c>
      <c r="I223" s="10" t="s">
        <v>35</v>
      </c>
    </row>
    <row r="224" spans="1:9" ht="24" customHeight="1" x14ac:dyDescent="0.2">
      <c r="B224" s="41" t="s">
        <v>128</v>
      </c>
      <c r="C224" s="41"/>
      <c r="D224" s="14">
        <v>110</v>
      </c>
      <c r="E224" s="15">
        <v>13.3</v>
      </c>
      <c r="F224" s="15">
        <v>13</v>
      </c>
      <c r="G224" s="15">
        <v>13.7</v>
      </c>
      <c r="H224" s="15">
        <v>245.8</v>
      </c>
      <c r="I224" s="10" t="s">
        <v>129</v>
      </c>
    </row>
    <row r="225" spans="1:9" ht="21.95" customHeight="1" x14ac:dyDescent="0.2">
      <c r="B225" s="41" t="s">
        <v>30</v>
      </c>
      <c r="C225" s="41"/>
      <c r="D225" s="14">
        <v>180</v>
      </c>
      <c r="E225" s="15">
        <v>7.61</v>
      </c>
      <c r="F225" s="15">
        <v>5</v>
      </c>
      <c r="G225" s="15">
        <v>45.44</v>
      </c>
      <c r="H225" s="15">
        <v>262.10000000000002</v>
      </c>
      <c r="I225" s="15">
        <v>516</v>
      </c>
    </row>
    <row r="226" spans="1:9" ht="11.1" customHeight="1" x14ac:dyDescent="0.2">
      <c r="B226" s="41" t="s">
        <v>93</v>
      </c>
      <c r="C226" s="41"/>
      <c r="D226" s="14">
        <v>200</v>
      </c>
      <c r="E226" s="10"/>
      <c r="F226" s="10"/>
      <c r="G226" s="15">
        <v>10.97</v>
      </c>
      <c r="H226" s="15">
        <v>59.9</v>
      </c>
      <c r="I226" s="15">
        <v>828</v>
      </c>
    </row>
    <row r="227" spans="1:9" ht="11.1" customHeight="1" x14ac:dyDescent="0.2">
      <c r="B227" s="41" t="s">
        <v>19</v>
      </c>
      <c r="C227" s="41"/>
      <c r="D227" s="14">
        <v>25</v>
      </c>
      <c r="E227" s="15">
        <v>2.68</v>
      </c>
      <c r="F227" s="15">
        <v>1</v>
      </c>
      <c r="G227" s="15">
        <v>20.83</v>
      </c>
      <c r="H227" s="15">
        <v>71</v>
      </c>
      <c r="I227" s="15">
        <v>897</v>
      </c>
    </row>
    <row r="228" spans="1:9" ht="11.1" customHeight="1" x14ac:dyDescent="0.2">
      <c r="B228" s="41" t="s">
        <v>32</v>
      </c>
      <c r="C228" s="41"/>
      <c r="D228" s="14">
        <v>25</v>
      </c>
      <c r="E228" s="15">
        <v>2.13</v>
      </c>
      <c r="F228" s="15">
        <v>1</v>
      </c>
      <c r="G228" s="15">
        <v>12.13</v>
      </c>
      <c r="H228" s="15">
        <v>64.8</v>
      </c>
      <c r="I228" s="10" t="s">
        <v>33</v>
      </c>
    </row>
    <row r="229" spans="1:9" ht="11.1" customHeight="1" x14ac:dyDescent="0.2">
      <c r="A229" s="42" t="s">
        <v>26</v>
      </c>
      <c r="B229" s="42"/>
      <c r="C229" s="42"/>
      <c r="D229" s="14">
        <f>SUM(D222:D228)</f>
        <v>890</v>
      </c>
      <c r="E229" s="14">
        <f>SUM(E222:E228)</f>
        <v>31.02</v>
      </c>
      <c r="F229" s="14">
        <f>SUM(F222:F228)</f>
        <v>34</v>
      </c>
      <c r="G229" s="14">
        <f>SUM(G222:G228)</f>
        <v>130.19</v>
      </c>
      <c r="H229" s="14">
        <f>SUM(H222:H228)</f>
        <v>973.39999999999986</v>
      </c>
      <c r="I229" s="10"/>
    </row>
    <row r="230" spans="1:9" ht="11.1" customHeight="1" x14ac:dyDescent="0.2">
      <c r="A230" s="42" t="s">
        <v>27</v>
      </c>
      <c r="B230" s="42"/>
      <c r="C230" s="42"/>
      <c r="D230" s="9">
        <f>D220+D229</f>
        <v>1470</v>
      </c>
      <c r="E230" s="9">
        <f>E220+E229</f>
        <v>55.92</v>
      </c>
      <c r="F230" s="9">
        <f>F220+F229</f>
        <v>53</v>
      </c>
      <c r="G230" s="9">
        <f>G220+G229</f>
        <v>230.88</v>
      </c>
      <c r="H230" s="9">
        <f>H220+H229</f>
        <v>1677.9</v>
      </c>
      <c r="I230" s="10"/>
    </row>
    <row r="231" spans="1:9" ht="11.1" customHeight="1" x14ac:dyDescent="0.2">
      <c r="E231" s="2"/>
      <c r="F231" s="2"/>
      <c r="G231" s="2"/>
      <c r="H231" s="2"/>
      <c r="I231" s="4" t="s">
        <v>85</v>
      </c>
    </row>
    <row r="232" spans="1:9" ht="11.1" customHeight="1" x14ac:dyDescent="0.2">
      <c r="A232" s="3" t="s">
        <v>2</v>
      </c>
      <c r="D232" s="4" t="s">
        <v>3</v>
      </c>
      <c r="E232" s="16">
        <v>2</v>
      </c>
      <c r="G232" s="4" t="s">
        <v>5</v>
      </c>
      <c r="H232" s="1" t="s">
        <v>60</v>
      </c>
    </row>
    <row r="233" spans="1:9" s="1" customFormat="1" ht="20.100000000000001" customHeight="1" x14ac:dyDescent="0.2">
      <c r="A233" s="30" t="s">
        <v>7</v>
      </c>
      <c r="B233" s="30" t="s">
        <v>8</v>
      </c>
      <c r="C233" s="30"/>
      <c r="D233" s="30" t="s">
        <v>9</v>
      </c>
      <c r="E233" s="34" t="s">
        <v>10</v>
      </c>
      <c r="F233" s="34"/>
      <c r="G233" s="34"/>
      <c r="H233" s="30" t="s">
        <v>11</v>
      </c>
      <c r="I233" s="30" t="s">
        <v>12</v>
      </c>
    </row>
    <row r="234" spans="1:9" s="1" customFormat="1" ht="21.95" customHeight="1" x14ac:dyDescent="0.2">
      <c r="A234" s="31"/>
      <c r="B234" s="32"/>
      <c r="C234" s="33"/>
      <c r="D234" s="31"/>
      <c r="E234" s="5" t="s">
        <v>13</v>
      </c>
      <c r="F234" s="5" t="s">
        <v>14</v>
      </c>
      <c r="G234" s="5" t="s">
        <v>15</v>
      </c>
      <c r="H234" s="31"/>
      <c r="I234" s="31"/>
    </row>
    <row r="235" spans="1:9" ht="11.1" customHeight="1" x14ac:dyDescent="0.2">
      <c r="A235" s="6" t="s">
        <v>16</v>
      </c>
      <c r="B235" s="35"/>
      <c r="C235" s="35"/>
      <c r="D235" s="7"/>
      <c r="E235" s="7"/>
      <c r="F235" s="7"/>
      <c r="G235" s="7"/>
      <c r="H235" s="7"/>
      <c r="I235" s="8"/>
    </row>
    <row r="236" spans="1:9" ht="21.95" customHeight="1" x14ac:dyDescent="0.2">
      <c r="B236" s="41" t="s">
        <v>86</v>
      </c>
      <c r="C236" s="41"/>
      <c r="D236" s="14">
        <v>45</v>
      </c>
      <c r="E236" s="15">
        <v>3.27</v>
      </c>
      <c r="F236" s="15">
        <v>6</v>
      </c>
      <c r="G236" s="15">
        <v>13.63</v>
      </c>
      <c r="H236" s="15">
        <v>130.6</v>
      </c>
      <c r="I236" s="15">
        <v>3</v>
      </c>
    </row>
    <row r="237" spans="1:9" ht="26.25" customHeight="1" x14ac:dyDescent="0.2">
      <c r="B237" s="41" t="s">
        <v>144</v>
      </c>
      <c r="C237" s="41"/>
      <c r="D237" s="14">
        <v>290</v>
      </c>
      <c r="E237" s="15">
        <v>18.399999999999999</v>
      </c>
      <c r="F237" s="15">
        <v>19</v>
      </c>
      <c r="G237" s="15">
        <v>46.39</v>
      </c>
      <c r="H237" s="15">
        <v>415</v>
      </c>
      <c r="I237" s="15" t="s">
        <v>145</v>
      </c>
    </row>
    <row r="238" spans="1:9" ht="11.1" customHeight="1" x14ac:dyDescent="0.2">
      <c r="B238" s="41" t="s">
        <v>93</v>
      </c>
      <c r="C238" s="41"/>
      <c r="D238" s="14">
        <v>200</v>
      </c>
      <c r="E238" s="10"/>
      <c r="F238" s="10"/>
      <c r="G238" s="15">
        <v>10.97</v>
      </c>
      <c r="H238" s="15">
        <v>59.9</v>
      </c>
      <c r="I238" s="15">
        <v>828</v>
      </c>
    </row>
    <row r="239" spans="1:9" ht="11.1" customHeight="1" x14ac:dyDescent="0.2">
      <c r="B239" s="41" t="s">
        <v>19</v>
      </c>
      <c r="C239" s="41"/>
      <c r="D239" s="14">
        <v>30</v>
      </c>
      <c r="E239" s="15">
        <v>3.21</v>
      </c>
      <c r="F239" s="15">
        <v>1</v>
      </c>
      <c r="G239" s="15">
        <v>24.99</v>
      </c>
      <c r="H239" s="15">
        <v>85.2</v>
      </c>
      <c r="I239" s="15">
        <v>897</v>
      </c>
    </row>
    <row r="240" spans="1:9" ht="11.1" customHeight="1" x14ac:dyDescent="0.2">
      <c r="A240" s="42" t="s">
        <v>21</v>
      </c>
      <c r="B240" s="42"/>
      <c r="C240" s="42"/>
      <c r="D240" s="14">
        <f>SUM(D236:D239)</f>
        <v>565</v>
      </c>
      <c r="E240" s="14">
        <f>SUM(E236:E239)</f>
        <v>24.88</v>
      </c>
      <c r="F240" s="14">
        <f>SUM(F236:F239)</f>
        <v>26</v>
      </c>
      <c r="G240" s="14">
        <f>SUM(G236:G239)</f>
        <v>95.98</v>
      </c>
      <c r="H240" s="14">
        <f>SUM(H236:H239)</f>
        <v>690.7</v>
      </c>
      <c r="I240" s="10"/>
    </row>
    <row r="241" spans="1:9" ht="11.1" customHeight="1" x14ac:dyDescent="0.2">
      <c r="A241" s="6" t="s">
        <v>22</v>
      </c>
      <c r="B241" s="35"/>
      <c r="C241" s="35"/>
      <c r="D241" s="7"/>
      <c r="E241" s="7"/>
      <c r="F241" s="7"/>
      <c r="G241" s="7"/>
      <c r="H241" s="7"/>
      <c r="I241" s="8"/>
    </row>
    <row r="242" spans="1:9" ht="24.75" customHeight="1" x14ac:dyDescent="0.2">
      <c r="B242" s="41" t="s">
        <v>130</v>
      </c>
      <c r="C242" s="41"/>
      <c r="D242" s="14">
        <v>250</v>
      </c>
      <c r="E242" s="15">
        <v>3.83</v>
      </c>
      <c r="F242" s="15">
        <v>5</v>
      </c>
      <c r="G242" s="15">
        <v>20.32</v>
      </c>
      <c r="H242" s="15">
        <v>157.5</v>
      </c>
      <c r="I242" s="15">
        <v>84</v>
      </c>
    </row>
    <row r="243" spans="1:9" ht="12.75" customHeight="1" x14ac:dyDescent="0.2">
      <c r="B243" s="41" t="s">
        <v>110</v>
      </c>
      <c r="C243" s="41"/>
      <c r="D243" s="14">
        <v>290</v>
      </c>
      <c r="E243" s="15">
        <v>19.010000000000002</v>
      </c>
      <c r="F243" s="15">
        <v>19</v>
      </c>
      <c r="G243" s="15">
        <v>35.96</v>
      </c>
      <c r="H243" s="15">
        <v>508.5</v>
      </c>
      <c r="I243" s="10" t="s">
        <v>55</v>
      </c>
    </row>
    <row r="244" spans="1:9" ht="11.1" customHeight="1" x14ac:dyDescent="0.2">
      <c r="B244" s="41" t="s">
        <v>52</v>
      </c>
      <c r="C244" s="41"/>
      <c r="D244" s="14">
        <v>200</v>
      </c>
      <c r="E244" s="15">
        <v>0.35</v>
      </c>
      <c r="F244" s="10"/>
      <c r="G244" s="15">
        <v>24.36</v>
      </c>
      <c r="H244" s="15">
        <v>101.7</v>
      </c>
      <c r="I244" s="15">
        <v>928</v>
      </c>
    </row>
    <row r="245" spans="1:9" ht="11.1" customHeight="1" x14ac:dyDescent="0.2">
      <c r="B245" s="41" t="s">
        <v>19</v>
      </c>
      <c r="C245" s="41"/>
      <c r="D245" s="14">
        <v>30</v>
      </c>
      <c r="E245" s="15">
        <v>3.21</v>
      </c>
      <c r="F245" s="15">
        <v>1</v>
      </c>
      <c r="G245" s="15">
        <v>24.99</v>
      </c>
      <c r="H245" s="15">
        <v>85.2</v>
      </c>
      <c r="I245" s="15">
        <v>897</v>
      </c>
    </row>
    <row r="246" spans="1:9" ht="11.1" customHeight="1" x14ac:dyDescent="0.2">
      <c r="B246" s="41" t="s">
        <v>32</v>
      </c>
      <c r="C246" s="41"/>
      <c r="D246" s="14">
        <v>30</v>
      </c>
      <c r="E246" s="15">
        <v>2.5499999999999998</v>
      </c>
      <c r="F246" s="15">
        <v>1</v>
      </c>
      <c r="G246" s="15">
        <v>14.55</v>
      </c>
      <c r="H246" s="15">
        <v>77.7</v>
      </c>
      <c r="I246" s="10" t="s">
        <v>33</v>
      </c>
    </row>
    <row r="247" spans="1:9" ht="11.1" customHeight="1" x14ac:dyDescent="0.2">
      <c r="A247" s="42" t="s">
        <v>26</v>
      </c>
      <c r="B247" s="42"/>
      <c r="C247" s="42"/>
      <c r="D247" s="14">
        <f>SUM(D242:D246)</f>
        <v>800</v>
      </c>
      <c r="E247" s="14">
        <f>SUM(E242:E246)</f>
        <v>28.950000000000006</v>
      </c>
      <c r="F247" s="14">
        <f>SUM(F242:F246)</f>
        <v>26</v>
      </c>
      <c r="G247" s="14">
        <f>SUM(G242:G246)</f>
        <v>120.17999999999999</v>
      </c>
      <c r="H247" s="14">
        <f>SUM(H242:H246)</f>
        <v>930.60000000000014</v>
      </c>
      <c r="I247" s="10"/>
    </row>
    <row r="248" spans="1:9" s="1" customFormat="1" ht="11.1" customHeight="1" x14ac:dyDescent="0.2">
      <c r="A248" s="42" t="s">
        <v>27</v>
      </c>
      <c r="B248" s="42"/>
      <c r="C248" s="42"/>
      <c r="D248" s="9">
        <f>D240+D247</f>
        <v>1365</v>
      </c>
      <c r="E248" s="9">
        <f>E240+E247</f>
        <v>53.830000000000005</v>
      </c>
      <c r="F248" s="9">
        <f>F240+F247</f>
        <v>52</v>
      </c>
      <c r="G248" s="9">
        <f>G240+G247</f>
        <v>216.16</v>
      </c>
      <c r="H248" s="9">
        <f>H240+H247</f>
        <v>1621.3000000000002</v>
      </c>
      <c r="I248" s="10"/>
    </row>
    <row r="249" spans="1:9" ht="11.1" customHeight="1" x14ac:dyDescent="0.2">
      <c r="A249" s="42" t="s">
        <v>87</v>
      </c>
      <c r="B249" s="42"/>
      <c r="C249" s="42"/>
      <c r="D249" s="9">
        <f>D29+D49+D69+D88+D109+D128+D149+D169+D188+D209+D230+D248</f>
        <v>16880</v>
      </c>
      <c r="E249" s="9">
        <f>E29+E49+E69+E88+E109+E128+E149+E169+E188+E209+E230+E248</f>
        <v>625.80000000000007</v>
      </c>
      <c r="F249" s="9">
        <f>F29+F49+F69+F88+F109+F128+F149+F169+F188+F209+F230+F248</f>
        <v>617</v>
      </c>
      <c r="G249" s="9">
        <f>G29+G49+G69+G88+G109+G128+G149+G169+G188+G209+G230+G248</f>
        <v>2614.3099999999995</v>
      </c>
      <c r="H249" s="9">
        <f>H29+H49+H69+H88+H109+H128+H149+H169+H188+H209+H230+H248</f>
        <v>18578.850000000002</v>
      </c>
      <c r="I249" s="10"/>
    </row>
    <row r="250" spans="1:9" ht="11.1" customHeight="1" x14ac:dyDescent="0.2">
      <c r="A250" s="42" t="s">
        <v>88</v>
      </c>
      <c r="B250" s="42"/>
      <c r="C250" s="42"/>
      <c r="D250" s="17">
        <f>D249/12</f>
        <v>1406.6666666666667</v>
      </c>
      <c r="E250" s="18">
        <f t="shared" ref="E250:H250" si="11">E249/12</f>
        <v>52.150000000000006</v>
      </c>
      <c r="F250" s="18">
        <f t="shared" si="11"/>
        <v>51.416666666666664</v>
      </c>
      <c r="G250" s="18">
        <f t="shared" si="11"/>
        <v>217.85916666666662</v>
      </c>
      <c r="H250" s="18">
        <f t="shared" si="11"/>
        <v>1548.2375000000002</v>
      </c>
      <c r="I250" s="10"/>
    </row>
    <row r="251" spans="1:9" ht="11.1" customHeight="1" x14ac:dyDescent="0.2"/>
    <row r="252" spans="1:9" ht="11.1" customHeight="1" x14ac:dyDescent="0.2">
      <c r="A252" s="2" t="s">
        <v>89</v>
      </c>
      <c r="B252" s="46" t="s">
        <v>90</v>
      </c>
      <c r="C252" s="46"/>
      <c r="F252" s="2" t="s">
        <v>91</v>
      </c>
      <c r="G252" s="1" t="s">
        <v>92</v>
      </c>
    </row>
  </sheetData>
  <mergeCells count="271">
    <mergeCell ref="B246:C246"/>
    <mergeCell ref="A247:C247"/>
    <mergeCell ref="A248:C248"/>
    <mergeCell ref="A249:C249"/>
    <mergeCell ref="A250:C250"/>
    <mergeCell ref="B252:C252"/>
    <mergeCell ref="B237:C237"/>
    <mergeCell ref="B238:C238"/>
    <mergeCell ref="B239:C239"/>
    <mergeCell ref="A240:C240"/>
    <mergeCell ref="B241:C241"/>
    <mergeCell ref="B242:C242"/>
    <mergeCell ref="B243:C243"/>
    <mergeCell ref="B244:C244"/>
    <mergeCell ref="A233:A234"/>
    <mergeCell ref="B233:C234"/>
    <mergeCell ref="D233:D234"/>
    <mergeCell ref="E233:G233"/>
    <mergeCell ref="H233:H234"/>
    <mergeCell ref="I233:I234"/>
    <mergeCell ref="B235:C235"/>
    <mergeCell ref="B236:C236"/>
    <mergeCell ref="B245:C245"/>
    <mergeCell ref="B224:C224"/>
    <mergeCell ref="B225:C225"/>
    <mergeCell ref="B226:C226"/>
    <mergeCell ref="B227:C227"/>
    <mergeCell ref="B228:C228"/>
    <mergeCell ref="A229:C229"/>
    <mergeCell ref="A230:C230"/>
    <mergeCell ref="B216:C216"/>
    <mergeCell ref="B217:C217"/>
    <mergeCell ref="B218:C218"/>
    <mergeCell ref="B219:C219"/>
    <mergeCell ref="A220:C220"/>
    <mergeCell ref="B221:C221"/>
    <mergeCell ref="B222:C222"/>
    <mergeCell ref="B223:C223"/>
    <mergeCell ref="A209:C209"/>
    <mergeCell ref="A212:A213"/>
    <mergeCell ref="B212:C213"/>
    <mergeCell ref="D212:D213"/>
    <mergeCell ref="E212:G212"/>
    <mergeCell ref="H212:H213"/>
    <mergeCell ref="I212:I213"/>
    <mergeCell ref="B214:C214"/>
    <mergeCell ref="B215:C215"/>
    <mergeCell ref="B201:C201"/>
    <mergeCell ref="B202:C202"/>
    <mergeCell ref="B203:C203"/>
    <mergeCell ref="B204:C204"/>
    <mergeCell ref="B205:C205"/>
    <mergeCell ref="B206:C206"/>
    <mergeCell ref="B207:C207"/>
    <mergeCell ref="A208:C208"/>
    <mergeCell ref="B193:C193"/>
    <mergeCell ref="B194:C194"/>
    <mergeCell ref="B195:C195"/>
    <mergeCell ref="B196:C196"/>
    <mergeCell ref="B197:C197"/>
    <mergeCell ref="B198:C198"/>
    <mergeCell ref="A199:C199"/>
    <mergeCell ref="B200:C200"/>
    <mergeCell ref="B186:C186"/>
    <mergeCell ref="A187:C187"/>
    <mergeCell ref="A188:C188"/>
    <mergeCell ref="A191:A192"/>
    <mergeCell ref="B191:C192"/>
    <mergeCell ref="D191:D192"/>
    <mergeCell ref="E191:G191"/>
    <mergeCell ref="H191:H192"/>
    <mergeCell ref="I191:I192"/>
    <mergeCell ref="A179:C179"/>
    <mergeCell ref="B180:C180"/>
    <mergeCell ref="B181:C181"/>
    <mergeCell ref="B182:C182"/>
    <mergeCell ref="B183:C183"/>
    <mergeCell ref="B184:C184"/>
    <mergeCell ref="B185:C185"/>
    <mergeCell ref="D172:D173"/>
    <mergeCell ref="E172:G172"/>
    <mergeCell ref="H172:H173"/>
    <mergeCell ref="I172:I173"/>
    <mergeCell ref="B174:C174"/>
    <mergeCell ref="B175:C175"/>
    <mergeCell ref="B176:C176"/>
    <mergeCell ref="B177:C177"/>
    <mergeCell ref="B178:C178"/>
    <mergeCell ref="B162:C162"/>
    <mergeCell ref="B163:C163"/>
    <mergeCell ref="B164:C164"/>
    <mergeCell ref="B165:C165"/>
    <mergeCell ref="B166:C166"/>
    <mergeCell ref="B167:C167"/>
    <mergeCell ref="A168:C168"/>
    <mergeCell ref="A169:C169"/>
    <mergeCell ref="A172:A173"/>
    <mergeCell ref="B172:C173"/>
    <mergeCell ref="B154:C154"/>
    <mergeCell ref="B155:C155"/>
    <mergeCell ref="B156:C156"/>
    <mergeCell ref="B157:C157"/>
    <mergeCell ref="B158:C158"/>
    <mergeCell ref="B159:C159"/>
    <mergeCell ref="A160:C160"/>
    <mergeCell ref="B161:C161"/>
    <mergeCell ref="B147:C147"/>
    <mergeCell ref="A148:C148"/>
    <mergeCell ref="A149:C149"/>
    <mergeCell ref="A152:A153"/>
    <mergeCell ref="B152:C153"/>
    <mergeCell ref="D152:D153"/>
    <mergeCell ref="E152:G152"/>
    <mergeCell ref="H152:H153"/>
    <mergeCell ref="I152:I153"/>
    <mergeCell ref="B138:C138"/>
    <mergeCell ref="A139:C139"/>
    <mergeCell ref="B140:C140"/>
    <mergeCell ref="B42:C42"/>
    <mergeCell ref="B142:C142"/>
    <mergeCell ref="B143:C143"/>
    <mergeCell ref="B144:C144"/>
    <mergeCell ref="B145:C145"/>
    <mergeCell ref="B146:C146"/>
    <mergeCell ref="B55:C55"/>
    <mergeCell ref="B56:C56"/>
    <mergeCell ref="D131:D132"/>
    <mergeCell ref="E131:G131"/>
    <mergeCell ref="H131:H132"/>
    <mergeCell ref="I131:I132"/>
    <mergeCell ref="B133:C133"/>
    <mergeCell ref="B134:C134"/>
    <mergeCell ref="B135:C135"/>
    <mergeCell ref="B136:C136"/>
    <mergeCell ref="B137:C137"/>
    <mergeCell ref="B122:C122"/>
    <mergeCell ref="B123:C123"/>
    <mergeCell ref="B124:C124"/>
    <mergeCell ref="B125:C125"/>
    <mergeCell ref="B126:C126"/>
    <mergeCell ref="A127:C127"/>
    <mergeCell ref="A128:C128"/>
    <mergeCell ref="A131:A132"/>
    <mergeCell ref="B131:C132"/>
    <mergeCell ref="I112:I113"/>
    <mergeCell ref="B114:C114"/>
    <mergeCell ref="B115:C115"/>
    <mergeCell ref="B116:C116"/>
    <mergeCell ref="B117:C117"/>
    <mergeCell ref="B118:C118"/>
    <mergeCell ref="A119:C119"/>
    <mergeCell ref="B120:C120"/>
    <mergeCell ref="B121:C121"/>
    <mergeCell ref="B106:C106"/>
    <mergeCell ref="B107:C107"/>
    <mergeCell ref="A108:C108"/>
    <mergeCell ref="A109:C109"/>
    <mergeCell ref="A112:A113"/>
    <mergeCell ref="B112:C113"/>
    <mergeCell ref="D112:D113"/>
    <mergeCell ref="E112:G112"/>
    <mergeCell ref="H112:H113"/>
    <mergeCell ref="A99:C99"/>
    <mergeCell ref="B100:C100"/>
    <mergeCell ref="B101:C101"/>
    <mergeCell ref="B102:C102"/>
    <mergeCell ref="B103:C103"/>
    <mergeCell ref="B104:C104"/>
    <mergeCell ref="B105:C105"/>
    <mergeCell ref="E91:G91"/>
    <mergeCell ref="H91:H92"/>
    <mergeCell ref="B94:C94"/>
    <mergeCell ref="B95:C95"/>
    <mergeCell ref="B96:C96"/>
    <mergeCell ref="B97:C97"/>
    <mergeCell ref="B98:C98"/>
    <mergeCell ref="I91:I92"/>
    <mergeCell ref="B93:C93"/>
    <mergeCell ref="D91:D92"/>
    <mergeCell ref="I72:I73"/>
    <mergeCell ref="B74:C74"/>
    <mergeCell ref="B63:C63"/>
    <mergeCell ref="B64:C64"/>
    <mergeCell ref="B65:C65"/>
    <mergeCell ref="B66:C66"/>
    <mergeCell ref="B67:C67"/>
    <mergeCell ref="A68:C68"/>
    <mergeCell ref="A69:C69"/>
    <mergeCell ref="B83:C83"/>
    <mergeCell ref="B84:C84"/>
    <mergeCell ref="B85:C85"/>
    <mergeCell ref="B86:C86"/>
    <mergeCell ref="A87:C87"/>
    <mergeCell ref="A88:C88"/>
    <mergeCell ref="A91:A92"/>
    <mergeCell ref="B91:C92"/>
    <mergeCell ref="B78:C78"/>
    <mergeCell ref="A79:C79"/>
    <mergeCell ref="B80:C80"/>
    <mergeCell ref="B81:C81"/>
    <mergeCell ref="I52:I53"/>
    <mergeCell ref="B54:C54"/>
    <mergeCell ref="B57:C57"/>
    <mergeCell ref="B58:C58"/>
    <mergeCell ref="B59:C59"/>
    <mergeCell ref="A60:C60"/>
    <mergeCell ref="B61:C61"/>
    <mergeCell ref="B62:C62"/>
    <mergeCell ref="B39:C39"/>
    <mergeCell ref="A40:C40"/>
    <mergeCell ref="B41:C41"/>
    <mergeCell ref="B141:C141"/>
    <mergeCell ref="B43:C43"/>
    <mergeCell ref="B44:C44"/>
    <mergeCell ref="B45:C45"/>
    <mergeCell ref="E32:G32"/>
    <mergeCell ref="H32:H33"/>
    <mergeCell ref="B46:C46"/>
    <mergeCell ref="B47:C47"/>
    <mergeCell ref="A48:C48"/>
    <mergeCell ref="A49:C49"/>
    <mergeCell ref="A52:A53"/>
    <mergeCell ref="B52:C53"/>
    <mergeCell ref="D52:D53"/>
    <mergeCell ref="E52:G52"/>
    <mergeCell ref="H52:H53"/>
    <mergeCell ref="D72:D73"/>
    <mergeCell ref="E72:G72"/>
    <mergeCell ref="H72:H73"/>
    <mergeCell ref="B75:C75"/>
    <mergeCell ref="B76:C76"/>
    <mergeCell ref="B77:C77"/>
    <mergeCell ref="A72:A73"/>
    <mergeCell ref="B72:C73"/>
    <mergeCell ref="B82:C82"/>
    <mergeCell ref="I32:I33"/>
    <mergeCell ref="B34:C34"/>
    <mergeCell ref="B35:C35"/>
    <mergeCell ref="B36:C36"/>
    <mergeCell ref="B37:C37"/>
    <mergeCell ref="B38:C38"/>
    <mergeCell ref="B24:C24"/>
    <mergeCell ref="B25:C25"/>
    <mergeCell ref="B26:C26"/>
    <mergeCell ref="B27:C27"/>
    <mergeCell ref="A28:C28"/>
    <mergeCell ref="A29:C29"/>
    <mergeCell ref="A32:A33"/>
    <mergeCell ref="B32:C33"/>
    <mergeCell ref="D32:D33"/>
    <mergeCell ref="B16:C16"/>
    <mergeCell ref="B17:C17"/>
    <mergeCell ref="B18:C18"/>
    <mergeCell ref="A20:C20"/>
    <mergeCell ref="B21:C21"/>
    <mergeCell ref="B23:C23"/>
    <mergeCell ref="B15:C15"/>
    <mergeCell ref="B19:C19"/>
    <mergeCell ref="B22:C22"/>
    <mergeCell ref="A12:A13"/>
    <mergeCell ref="B12:C13"/>
    <mergeCell ref="D12:D13"/>
    <mergeCell ref="E12:G12"/>
    <mergeCell ref="H12:H13"/>
    <mergeCell ref="I12:I13"/>
    <mergeCell ref="B14:C14"/>
    <mergeCell ref="E1:I1"/>
    <mergeCell ref="F4:I4"/>
    <mergeCell ref="A6:B6"/>
    <mergeCell ref="A9:I9"/>
    <mergeCell ref="A10:I10"/>
  </mergeCells>
  <pageMargins left="0.39370078740157483" right="0.39370078740157483" top="0.39370078740157483" bottom="0.39370078740157483" header="0" footer="0"/>
  <pageSetup paperSize="9" pageOrder="overThenDown" orientation="portrait"/>
  <rowBreaks count="6" manualBreakCount="6">
    <brk id="49" max="16383" man="1"/>
    <brk id="88" max="16383" man="1"/>
    <brk id="128" max="16383" man="1"/>
    <brk id="169" max="16383" man="1"/>
    <brk id="209" max="16383" man="1"/>
    <brk id="24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Романова Марина Андреевна</cp:lastModifiedBy>
  <dcterms:modified xsi:type="dcterms:W3CDTF">2026-03-02T12:45:47Z</dcterms:modified>
</cp:coreProperties>
</file>